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exteerautomotive-my.sharepoint.com/personal/lisa_thompson_nexteer_com/Documents/Documents/My Documents/Work Documents/Intelex/2025/Forms/"/>
    </mc:Choice>
  </mc:AlternateContent>
  <xr:revisionPtr revIDLastSave="211" documentId="8_{1E268E41-9852-436E-9596-EA5B41402B08}" xr6:coauthVersionLast="47" xr6:coauthVersionMax="47" xr10:uidLastSave="{2819BDA2-7620-4479-A964-9B4C0E8F3E9B}"/>
  <bookViews>
    <workbookView xWindow="-28920" yWindow="-120" windowWidth="29040" windowHeight="15840" firstSheet="4" activeTab="4" xr2:uid="{00000000-000D-0000-FFFF-FFFF00000000}"/>
  </bookViews>
  <sheets>
    <sheet name="Validations" sheetId="1" state="hidden" r:id="rId1"/>
    <sheet name="Revisions" sheetId="2" r:id="rId2"/>
    <sheet name="Form Usage Instructions" sheetId="3" r:id="rId3"/>
    <sheet name="Tab Selection Criteria" sheetId="4" r:id="rId4"/>
    <sheet name="Cover Summary Sheet" sheetId="5" r:id="rId5"/>
    <sheet name="MASTER" sheetId="6" state="hidden" r:id="rId6"/>
    <sheet name="Main Section" sheetId="7" r:id="rId7"/>
    <sheet name="Assembly Process" sheetId="8" r:id="rId8"/>
    <sheet name="Balancer Process" sheetId="9" r:id="rId9"/>
    <sheet name="Blow Molding Process" sheetId="10" r:id="rId10"/>
    <sheet name="Clean Room" sheetId="11" r:id="rId11"/>
    <sheet name="Ductile Iron Castings" sheetId="12" r:id="rId12"/>
    <sheet name="Electronics Lubrication" sheetId="13" r:id="rId13"/>
    <sheet name="Electrical Product Return" sheetId="14" r:id="rId14"/>
    <sheet name="ESD Management" sheetId="15" r:id="rId15"/>
    <sheet name="Extrusions" sheetId="16" r:id="rId16"/>
    <sheet name="Grease Application" sheetId="17" r:id="rId17"/>
    <sheet name="Heat Treat-Batch" sheetId="18" r:id="rId18"/>
    <sheet name="Heat Treat-Induction" sheetId="19" r:id="rId19"/>
    <sheet name="High Pressure Die Cast" sheetId="20" r:id="rId20"/>
    <sheet name="Injection Molding" sheetId="21" r:id="rId21"/>
    <sheet name="Machining" sheetId="22" r:id="rId22"/>
    <sheet name="Non-Destructive Testing" sheetId="34" r:id="rId23"/>
    <sheet name="Painting Process" sheetId="23" r:id="rId24"/>
    <sheet name="Powdered Metal" sheetId="24" r:id="rId25"/>
    <sheet name="Rubber Bonding" sheetId="25" r:id="rId26"/>
    <sheet name="Soldering" sheetId="26" r:id="rId27"/>
    <sheet name="Stamping" sheetId="27" r:id="rId28"/>
    <sheet name="Surface Treatments" sheetId="28" r:id="rId29"/>
    <sheet name="Thread forming and cutting" sheetId="29" r:id="rId30"/>
    <sheet name="Torque Control" sheetId="30" r:id="rId31"/>
    <sheet name="Warehouse Audit" sheetId="31" r:id="rId32"/>
    <sheet name="Washer" sheetId="32" r:id="rId33"/>
    <sheet name="Welding" sheetId="33" r:id="rId34"/>
  </sheets>
  <definedNames>
    <definedName name="Assembly_Process">'Assembly Process'!$J$4:$J$9</definedName>
    <definedName name="Balancer_Process">'Balancer Process'!$J$4:$J$18</definedName>
    <definedName name="Blow_Molding_Process">'Blow Molding Process'!$J$4:$J$11</definedName>
    <definedName name="Clean_Room">'Clean Room'!$J$4:$J$25</definedName>
    <definedName name="Contamination">'Main Section'!$J$153:$J$199</definedName>
    <definedName name="Direct_Part_Marking">'Main Section'!$J$130:$J$137</definedName>
    <definedName name="Documentation">'Main Section'!$J$141:$J$149</definedName>
    <definedName name="Ductile_Iron_Castings">'Ductile Iron Castings'!$J$4:$J$20</definedName>
    <definedName name="Early_Product_Containment__EPC">'Main Section'!$J$75:$J$81</definedName>
    <definedName name="Electrical_Product_Return">'Electrical Product Return'!$J$4:$J$7</definedName>
    <definedName name="Electronics_Lubrication">'Electronics Lubrication'!$J$4:$J$12</definedName>
    <definedName name="ESD_Management">'ESD Management'!$J$4:$J$24</definedName>
    <definedName name="Extrusions">Extrusions!$J$5:$J$10</definedName>
    <definedName name="Final_Inspection">'Main Section'!$J$65:$J$71</definedName>
    <definedName name="Grease_Application">'Grease Application'!$J$4:$J$6</definedName>
    <definedName name="Heat_Treat_Batch">'Heat Treat-Batch'!$J$4:$J$14</definedName>
    <definedName name="Heat_Treat_Induction">'Heat Treat-Induction'!$J$4:$J$25</definedName>
    <definedName name="High_Pressure_Die_Cast">'High Pressure Die Cast'!$J$4:$J$38</definedName>
    <definedName name="In_process___Equipment">'Main Section'!$J$32:$J$48</definedName>
    <definedName name="In_process___Manpower__Line_Personnel">'Main Section'!$J$52:$J$55</definedName>
    <definedName name="In_process___Performance">'Main Section'!$J$59:$J$61</definedName>
    <definedName name="In_process_Parts_Materials">'Main Section'!$J$18:$J$28</definedName>
    <definedName name="Injection_Molding">'Injection Molding'!$J$4:$J$9</definedName>
    <definedName name="InProc_Equip">'Main Section'!$J$32:$J$48</definedName>
    <definedName name="InProcParts_Mat">'Main Section'!$J$18:$J$25</definedName>
    <definedName name="Judgement">Validations!$A$1:$A$4</definedName>
    <definedName name="Machining" localSheetId="22">'Non-Destructive Testing'!$J$4:$J$9</definedName>
    <definedName name="Machining" localSheetId="23">'Painting Process'!$J$4:$J$10</definedName>
    <definedName name="Machining" localSheetId="24">'Powdered Metal'!$J$4:$J$10</definedName>
    <definedName name="Machining" localSheetId="25">'Rubber Bonding'!$J$5:$J$8</definedName>
    <definedName name="Machining" localSheetId="26">Soldering!$J$4:$J$10</definedName>
    <definedName name="Machining" localSheetId="27">Stamping!$J$4:$J$10</definedName>
    <definedName name="Machining" localSheetId="28">'Surface Treatments'!$J$4:$J$12</definedName>
    <definedName name="Machining" localSheetId="29">'Thread forming and cutting'!$J$5:$J$14</definedName>
    <definedName name="Machining" localSheetId="30">'Torque Control'!$J$4:$J$12</definedName>
    <definedName name="Machining" localSheetId="31">'Warehouse Audit'!$J$4:$J$12</definedName>
    <definedName name="Machining" localSheetId="32">Washer!$J$4:$J$24</definedName>
    <definedName name="Machining">Machining!$J$4:$J$50</definedName>
    <definedName name="Non_Conforming_Parts">'Main Section'!$J$94:$J$95</definedName>
    <definedName name="Painting_Process">'Painting Process'!$J$4:$J$22</definedName>
    <definedName name="Part_Inspection_Gages">'Main Section'!$J$99:$J$111</definedName>
    <definedName name="Part_Packaging__Labeling_and_Storage_at_Manufacturing_Location">'Main Section'!$J$115:$J$126</definedName>
    <definedName name="Powered_Metal">'Powdered Metal'!$J$4:$J$19</definedName>
    <definedName name="Processes">'Tab Selection Criteria'!$B$3:$B$29</definedName>
    <definedName name="Receiving_Inspection">'Main Section'!$J$4:$J$7</definedName>
    <definedName name="Repair_Rework">'Main Section'!$J$85:$J$90</definedName>
    <definedName name="Rubber_Bonding">'Rubber Bonding'!$J$5:$J$13</definedName>
    <definedName name="Soldering">Soldering!$J$4:$J$40</definedName>
    <definedName name="Stamping">Stamping!$J$4:$J$10</definedName>
    <definedName name="Sub_Supplier_Management">'Main Section'!$J$11:$J$14</definedName>
    <definedName name="Surface_Treatments">'Surface Treatments'!$J$4:$J$12</definedName>
    <definedName name="Thread_forming_and_cutting">'Thread forming and cutting'!$J$5:$J$15</definedName>
    <definedName name="Torque_Control">'Torque Control'!$J$4:$J$12</definedName>
    <definedName name="Warehouse_Audit">'Warehouse Audit'!$J$4:$J$12</definedName>
    <definedName name="Washer">Washer!$J$4:$J$24</definedName>
    <definedName name="Welding">Welding!$J$5:$J$24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4" l="1" a="1"/>
  <c r="D2" i="34" s="1"/>
  <c r="D2" i="33" a="1"/>
  <c r="D2" i="33" s="1"/>
  <c r="D2" i="32" a="1"/>
  <c r="D2" i="32" s="1"/>
  <c r="D2" i="31" a="1"/>
  <c r="D2" i="31" s="1"/>
  <c r="D2" i="30" a="1"/>
  <c r="D2" i="30" s="1"/>
  <c r="D2" i="29" a="1"/>
  <c r="D2" i="29" s="1"/>
  <c r="D2" i="28" a="1"/>
  <c r="D2" i="28" s="1"/>
  <c r="D2" i="27" a="1"/>
  <c r="D2" i="27" s="1"/>
  <c r="D2" i="26" a="1"/>
  <c r="D2" i="26" s="1"/>
  <c r="D2" i="25" a="1"/>
  <c r="D2" i="25" s="1"/>
  <c r="D2" i="24" a="1"/>
  <c r="D2" i="24" s="1"/>
  <c r="D2" i="23" a="1"/>
  <c r="D2" i="23" s="1"/>
  <c r="D2" i="22" a="1"/>
  <c r="D2" i="22" s="1"/>
  <c r="D2" i="21" a="1"/>
  <c r="D2" i="21" s="1"/>
  <c r="D2" i="20" a="1"/>
  <c r="D2" i="20" s="1"/>
  <c r="D2" i="18" a="1"/>
  <c r="D2" i="18" s="1"/>
  <c r="D2" i="17" a="1"/>
  <c r="D2" i="17" s="1"/>
  <c r="D2" i="16" a="1"/>
  <c r="D2" i="16" s="1"/>
  <c r="D2" i="15" a="1"/>
  <c r="D2" i="15" s="1"/>
  <c r="D2" i="14" a="1"/>
  <c r="D2" i="14" s="1"/>
  <c r="D2" i="13" a="1"/>
  <c r="D2" i="13" s="1"/>
  <c r="D2" i="12" a="1"/>
  <c r="D2" i="12" s="1"/>
  <c r="D2" i="11" a="1"/>
  <c r="D2" i="11" s="1"/>
  <c r="D2" i="10" a="1"/>
  <c r="D2" i="10" s="1"/>
  <c r="D2" i="9" a="1"/>
  <c r="D2" i="9" s="1"/>
  <c r="D2" i="8" a="1"/>
  <c r="D2" i="8" s="1"/>
  <c r="D2" i="19" a="1"/>
  <c r="D2" i="19" s="1"/>
  <c r="O1" i="5" a="1"/>
  <c r="O1" i="5" s="1"/>
  <c r="C531" i="6" l="1"/>
  <c r="B531" i="6"/>
  <c r="A531" i="6"/>
  <c r="C530" i="6"/>
  <c r="B530" i="6"/>
  <c r="A530" i="6"/>
  <c r="C529" i="6"/>
  <c r="B529" i="6"/>
  <c r="A529" i="6"/>
  <c r="C528" i="6"/>
  <c r="B528" i="6"/>
  <c r="A528" i="6"/>
  <c r="C527" i="6"/>
  <c r="B527" i="6"/>
  <c r="A527" i="6"/>
  <c r="C526" i="6"/>
  <c r="B526" i="6"/>
  <c r="A526" i="6"/>
  <c r="C525" i="6"/>
  <c r="B525" i="6"/>
  <c r="A525" i="6"/>
  <c r="C524" i="6"/>
  <c r="B524" i="6"/>
  <c r="A524" i="6"/>
  <c r="C523" i="6"/>
  <c r="B523" i="6"/>
  <c r="A523" i="6"/>
  <c r="C522" i="6"/>
  <c r="B522" i="6"/>
  <c r="A522" i="6"/>
  <c r="C521" i="6"/>
  <c r="B521" i="6"/>
  <c r="A521" i="6"/>
  <c r="C520" i="6"/>
  <c r="B520" i="6"/>
  <c r="A520" i="6"/>
  <c r="C519" i="6"/>
  <c r="B519" i="6"/>
  <c r="A519" i="6"/>
  <c r="C518" i="6"/>
  <c r="B518" i="6"/>
  <c r="A518" i="6"/>
  <c r="C517" i="6"/>
  <c r="B517" i="6"/>
  <c r="A517" i="6"/>
  <c r="C516" i="6"/>
  <c r="B516" i="6"/>
  <c r="A516" i="6"/>
  <c r="C515" i="6"/>
  <c r="B515" i="6"/>
  <c r="A515" i="6"/>
  <c r="C514" i="6"/>
  <c r="B514" i="6"/>
  <c r="A514" i="6"/>
  <c r="C513" i="6"/>
  <c r="B513" i="6"/>
  <c r="A513" i="6"/>
  <c r="C512" i="6"/>
  <c r="B512" i="6"/>
  <c r="A512" i="6"/>
  <c r="C511" i="6"/>
  <c r="B511" i="6"/>
  <c r="A511" i="6"/>
  <c r="C510" i="6"/>
  <c r="B510" i="6"/>
  <c r="A510" i="6"/>
  <c r="C509" i="6"/>
  <c r="B509" i="6"/>
  <c r="A509" i="6"/>
  <c r="C508" i="6"/>
  <c r="B508" i="6"/>
  <c r="A508" i="6"/>
  <c r="C507" i="6"/>
  <c r="B507" i="6"/>
  <c r="A507" i="6"/>
  <c r="C506" i="6"/>
  <c r="B506" i="6"/>
  <c r="A506" i="6"/>
  <c r="C505" i="6"/>
  <c r="B505" i="6"/>
  <c r="A505" i="6"/>
  <c r="C504" i="6"/>
  <c r="B504" i="6"/>
  <c r="A504" i="6"/>
  <c r="C503" i="6"/>
  <c r="B503" i="6"/>
  <c r="A503" i="6"/>
  <c r="C502" i="6"/>
  <c r="B502" i="6"/>
  <c r="A502" i="6"/>
  <c r="C501" i="6"/>
  <c r="B501" i="6"/>
  <c r="A501" i="6"/>
  <c r="C500" i="6"/>
  <c r="B500" i="6"/>
  <c r="A500" i="6"/>
  <c r="C499" i="6"/>
  <c r="B499" i="6"/>
  <c r="A499" i="6"/>
  <c r="C498" i="6"/>
  <c r="B498" i="6"/>
  <c r="A498" i="6"/>
  <c r="C497" i="6"/>
  <c r="B497" i="6"/>
  <c r="A497" i="6"/>
  <c r="C496" i="6"/>
  <c r="B496" i="6"/>
  <c r="A496" i="6"/>
  <c r="C495" i="6"/>
  <c r="B495" i="6"/>
  <c r="A495" i="6"/>
  <c r="C494" i="6"/>
  <c r="B494" i="6"/>
  <c r="A494" i="6"/>
  <c r="C493" i="6"/>
  <c r="B493" i="6"/>
  <c r="A493" i="6"/>
  <c r="C492" i="6"/>
  <c r="B492" i="6"/>
  <c r="A492" i="6"/>
  <c r="C491" i="6"/>
  <c r="B491" i="6"/>
  <c r="A491" i="6"/>
  <c r="C490" i="6"/>
  <c r="B490" i="6"/>
  <c r="A490" i="6"/>
  <c r="C489" i="6"/>
  <c r="B489" i="6"/>
  <c r="A489" i="6"/>
  <c r="C488" i="6"/>
  <c r="B488" i="6"/>
  <c r="A488" i="6"/>
  <c r="C487" i="6"/>
  <c r="B487" i="6"/>
  <c r="A487" i="6"/>
  <c r="C486" i="6"/>
  <c r="B486" i="6"/>
  <c r="A486" i="6"/>
  <c r="C485" i="6"/>
  <c r="B485" i="6"/>
  <c r="A485" i="6"/>
  <c r="C484" i="6"/>
  <c r="B484" i="6"/>
  <c r="A484" i="6"/>
  <c r="C483" i="6"/>
  <c r="B483" i="6"/>
  <c r="A483" i="6"/>
  <c r="C482" i="6"/>
  <c r="B482" i="6"/>
  <c r="A482" i="6"/>
  <c r="C481" i="6"/>
  <c r="B481" i="6"/>
  <c r="A481" i="6"/>
  <c r="C480" i="6"/>
  <c r="B480" i="6"/>
  <c r="A480" i="6"/>
  <c r="C479" i="6"/>
  <c r="B479" i="6"/>
  <c r="A479" i="6"/>
  <c r="C478" i="6"/>
  <c r="B478" i="6"/>
  <c r="A478" i="6"/>
  <c r="C477" i="6"/>
  <c r="B477" i="6"/>
  <c r="A477" i="6"/>
  <c r="C476" i="6"/>
  <c r="B476" i="6"/>
  <c r="A476" i="6"/>
  <c r="C475" i="6"/>
  <c r="B475" i="6"/>
  <c r="A475" i="6"/>
  <c r="C474" i="6"/>
  <c r="B474" i="6"/>
  <c r="A474" i="6"/>
  <c r="C473" i="6"/>
  <c r="B473" i="6"/>
  <c r="A473" i="6"/>
  <c r="C472" i="6"/>
  <c r="B472" i="6"/>
  <c r="A472" i="6"/>
  <c r="C471" i="6"/>
  <c r="B471" i="6"/>
  <c r="A471" i="6"/>
  <c r="C470" i="6"/>
  <c r="B470" i="6"/>
  <c r="A470" i="6"/>
  <c r="C469" i="6"/>
  <c r="B469" i="6"/>
  <c r="A469" i="6"/>
  <c r="C468" i="6"/>
  <c r="B468" i="6"/>
  <c r="A468" i="6"/>
  <c r="C467" i="6"/>
  <c r="B467" i="6"/>
  <c r="A467" i="6"/>
  <c r="C466" i="6"/>
  <c r="B466" i="6"/>
  <c r="A466" i="6"/>
  <c r="C465" i="6"/>
  <c r="B465" i="6"/>
  <c r="A465" i="6"/>
  <c r="C464" i="6"/>
  <c r="B464" i="6"/>
  <c r="A464" i="6"/>
  <c r="C463" i="6"/>
  <c r="B463" i="6"/>
  <c r="A463" i="6"/>
  <c r="C462" i="6"/>
  <c r="B462" i="6"/>
  <c r="A462" i="6"/>
  <c r="C461" i="6"/>
  <c r="B461" i="6"/>
  <c r="A461" i="6"/>
  <c r="C460" i="6"/>
  <c r="B460" i="6"/>
  <c r="A460" i="6"/>
  <c r="C459" i="6"/>
  <c r="B459" i="6"/>
  <c r="A459" i="6"/>
  <c r="C458" i="6"/>
  <c r="B458" i="6"/>
  <c r="A458" i="6"/>
  <c r="C457" i="6"/>
  <c r="B457" i="6"/>
  <c r="A457" i="6"/>
  <c r="C456" i="6"/>
  <c r="B456" i="6"/>
  <c r="A456" i="6"/>
  <c r="C455" i="6"/>
  <c r="B455" i="6"/>
  <c r="A455" i="6"/>
  <c r="C454" i="6"/>
  <c r="B454" i="6"/>
  <c r="A454" i="6"/>
  <c r="C453" i="6"/>
  <c r="B453" i="6"/>
  <c r="A453" i="6"/>
  <c r="C452" i="6"/>
  <c r="B452" i="6"/>
  <c r="A452" i="6"/>
  <c r="C451" i="6"/>
  <c r="B451" i="6"/>
  <c r="A451" i="6"/>
  <c r="C450" i="6"/>
  <c r="B450" i="6"/>
  <c r="A450" i="6"/>
  <c r="C449" i="6"/>
  <c r="B449" i="6"/>
  <c r="A449" i="6"/>
  <c r="C448" i="6"/>
  <c r="B448" i="6"/>
  <c r="A448" i="6"/>
  <c r="C447" i="6"/>
  <c r="B447" i="6"/>
  <c r="A447" i="6"/>
  <c r="C446" i="6"/>
  <c r="B446" i="6"/>
  <c r="A446" i="6"/>
  <c r="C445" i="6"/>
  <c r="B445" i="6"/>
  <c r="A445" i="6"/>
  <c r="C444" i="6"/>
  <c r="B444" i="6"/>
  <c r="A444" i="6"/>
  <c r="C443" i="6"/>
  <c r="B443" i="6"/>
  <c r="A443" i="6"/>
  <c r="C442" i="6"/>
  <c r="B442" i="6"/>
  <c r="A442" i="6"/>
  <c r="C441" i="6"/>
  <c r="B441" i="6"/>
  <c r="A441" i="6"/>
  <c r="C440" i="6"/>
  <c r="B440" i="6"/>
  <c r="A440" i="6"/>
  <c r="C439" i="6"/>
  <c r="B439" i="6"/>
  <c r="A439" i="6"/>
  <c r="C438" i="6"/>
  <c r="B438" i="6"/>
  <c r="A438" i="6"/>
  <c r="C437" i="6"/>
  <c r="B437" i="6"/>
  <c r="A437" i="6"/>
  <c r="C436" i="6"/>
  <c r="B436" i="6"/>
  <c r="A436" i="6"/>
  <c r="C435" i="6"/>
  <c r="B435" i="6"/>
  <c r="A435" i="6"/>
  <c r="C434" i="6"/>
  <c r="B434" i="6"/>
  <c r="A434" i="6"/>
  <c r="C433" i="6"/>
  <c r="B433" i="6"/>
  <c r="A433" i="6"/>
  <c r="C432" i="6"/>
  <c r="B432" i="6"/>
  <c r="A432" i="6"/>
  <c r="C431" i="6"/>
  <c r="B431" i="6"/>
  <c r="A431" i="6"/>
  <c r="C430" i="6"/>
  <c r="B430" i="6"/>
  <c r="A430" i="6"/>
  <c r="C429" i="6"/>
  <c r="B429" i="6"/>
  <c r="A429" i="6"/>
  <c r="C428" i="6"/>
  <c r="B428" i="6"/>
  <c r="A428" i="6"/>
  <c r="C427" i="6"/>
  <c r="B427" i="6"/>
  <c r="A427" i="6"/>
  <c r="C426" i="6"/>
  <c r="B426" i="6"/>
  <c r="A426" i="6"/>
  <c r="C425" i="6"/>
  <c r="B425" i="6"/>
  <c r="A425" i="6"/>
  <c r="C424" i="6"/>
  <c r="B424" i="6"/>
  <c r="A424" i="6"/>
  <c r="C423" i="6"/>
  <c r="B423" i="6"/>
  <c r="A423" i="6"/>
  <c r="C422" i="6"/>
  <c r="B422" i="6"/>
  <c r="A422" i="6"/>
  <c r="C421" i="6"/>
  <c r="B421" i="6"/>
  <c r="A421" i="6"/>
  <c r="C420" i="6"/>
  <c r="B420" i="6"/>
  <c r="A420" i="6"/>
  <c r="C419" i="6"/>
  <c r="B419" i="6"/>
  <c r="A419" i="6"/>
  <c r="C418" i="6"/>
  <c r="B418" i="6"/>
  <c r="A418" i="6"/>
  <c r="C417" i="6"/>
  <c r="B417" i="6"/>
  <c r="A417" i="6"/>
  <c r="C416" i="6"/>
  <c r="B416" i="6"/>
  <c r="A416" i="6"/>
  <c r="C415" i="6"/>
  <c r="B415" i="6"/>
  <c r="A415" i="6"/>
  <c r="C414" i="6"/>
  <c r="B414" i="6"/>
  <c r="A414" i="6"/>
  <c r="C413" i="6"/>
  <c r="B413" i="6"/>
  <c r="A413" i="6"/>
  <c r="C412" i="6"/>
  <c r="B412" i="6"/>
  <c r="A412" i="6"/>
  <c r="C411" i="6"/>
  <c r="B411" i="6"/>
  <c r="A411" i="6"/>
  <c r="C410" i="6"/>
  <c r="B410" i="6"/>
  <c r="A410" i="6"/>
  <c r="C409" i="6"/>
  <c r="B409" i="6"/>
  <c r="A409" i="6"/>
  <c r="C408" i="6"/>
  <c r="B408" i="6"/>
  <c r="A408" i="6"/>
  <c r="C407" i="6"/>
  <c r="B407" i="6"/>
  <c r="A407" i="6"/>
  <c r="C406" i="6"/>
  <c r="B406" i="6"/>
  <c r="A406" i="6"/>
  <c r="C405" i="6"/>
  <c r="B405" i="6"/>
  <c r="A405" i="6"/>
  <c r="C404" i="6"/>
  <c r="B404" i="6"/>
  <c r="A404" i="6"/>
  <c r="C403" i="6"/>
  <c r="B403" i="6"/>
  <c r="A403" i="6"/>
  <c r="C402" i="6"/>
  <c r="B402" i="6"/>
  <c r="A402" i="6"/>
  <c r="C401" i="6"/>
  <c r="B401" i="6"/>
  <c r="A401" i="6"/>
  <c r="C400" i="6"/>
  <c r="B400" i="6"/>
  <c r="A400" i="6"/>
  <c r="C399" i="6"/>
  <c r="B399" i="6"/>
  <c r="A399" i="6"/>
  <c r="C398" i="6"/>
  <c r="B398" i="6"/>
  <c r="A398" i="6"/>
  <c r="C397" i="6"/>
  <c r="B397" i="6"/>
  <c r="A397" i="6"/>
  <c r="C396" i="6"/>
  <c r="B396" i="6"/>
  <c r="A396" i="6"/>
  <c r="C395" i="6"/>
  <c r="B395" i="6"/>
  <c r="A395" i="6"/>
  <c r="C394" i="6"/>
  <c r="B394" i="6"/>
  <c r="A394" i="6"/>
  <c r="C393" i="6"/>
  <c r="B393" i="6"/>
  <c r="A393" i="6"/>
  <c r="C392" i="6"/>
  <c r="B392" i="6"/>
  <c r="A392" i="6"/>
  <c r="C391" i="6"/>
  <c r="B391" i="6"/>
  <c r="A391" i="6"/>
  <c r="C390" i="6"/>
  <c r="B390" i="6"/>
  <c r="A390" i="6"/>
  <c r="C389" i="6"/>
  <c r="B389" i="6"/>
  <c r="A389" i="6"/>
  <c r="C388" i="6"/>
  <c r="B388" i="6"/>
  <c r="A388" i="6"/>
  <c r="C387" i="6"/>
  <c r="B387" i="6"/>
  <c r="A387" i="6"/>
  <c r="C386" i="6"/>
  <c r="B386" i="6"/>
  <c r="A386" i="6"/>
  <c r="C385" i="6"/>
  <c r="B385" i="6"/>
  <c r="A385" i="6"/>
  <c r="C384" i="6"/>
  <c r="B384" i="6"/>
  <c r="A384" i="6"/>
  <c r="C383" i="6"/>
  <c r="B383" i="6"/>
  <c r="A383" i="6"/>
  <c r="C382" i="6"/>
  <c r="B382" i="6"/>
  <c r="A382" i="6"/>
  <c r="C381" i="6"/>
  <c r="B381" i="6"/>
  <c r="A381" i="6"/>
  <c r="C380" i="6"/>
  <c r="B380" i="6"/>
  <c r="A380" i="6"/>
  <c r="C379" i="6"/>
  <c r="B379" i="6"/>
  <c r="A379" i="6"/>
  <c r="C378" i="6"/>
  <c r="B378" i="6"/>
  <c r="A378" i="6"/>
  <c r="C377" i="6"/>
  <c r="B377" i="6"/>
  <c r="A377" i="6"/>
  <c r="C376" i="6"/>
  <c r="B376" i="6"/>
  <c r="A376" i="6"/>
  <c r="C375" i="6"/>
  <c r="B375" i="6"/>
  <c r="A375" i="6"/>
  <c r="C374" i="6"/>
  <c r="B374" i="6"/>
  <c r="A374" i="6"/>
  <c r="C373" i="6"/>
  <c r="B373" i="6"/>
  <c r="A373" i="6"/>
  <c r="C372" i="6"/>
  <c r="B372" i="6"/>
  <c r="A372" i="6"/>
  <c r="C371" i="6"/>
  <c r="B371" i="6"/>
  <c r="A371" i="6"/>
  <c r="C370" i="6"/>
  <c r="B370" i="6"/>
  <c r="A370" i="6"/>
  <c r="C369" i="6"/>
  <c r="B369" i="6"/>
  <c r="A369" i="6"/>
  <c r="C368" i="6"/>
  <c r="B368" i="6"/>
  <c r="A368" i="6"/>
  <c r="C367" i="6"/>
  <c r="B367" i="6"/>
  <c r="A367" i="6"/>
  <c r="C366" i="6"/>
  <c r="B366" i="6"/>
  <c r="A366" i="6"/>
  <c r="C365" i="6"/>
  <c r="B365" i="6"/>
  <c r="A365" i="6"/>
  <c r="C364" i="6"/>
  <c r="B364" i="6"/>
  <c r="A364" i="6"/>
  <c r="C363" i="6"/>
  <c r="B363" i="6"/>
  <c r="A363" i="6"/>
  <c r="C362" i="6"/>
  <c r="B362" i="6"/>
  <c r="A362" i="6"/>
  <c r="C361" i="6"/>
  <c r="B361" i="6"/>
  <c r="A361" i="6"/>
  <c r="C360" i="6"/>
  <c r="B360" i="6"/>
  <c r="A360" i="6"/>
  <c r="C359" i="6"/>
  <c r="B359" i="6"/>
  <c r="A359" i="6"/>
  <c r="C358" i="6"/>
  <c r="B358" i="6"/>
  <c r="A358" i="6"/>
  <c r="C357" i="6"/>
  <c r="B357" i="6"/>
  <c r="A357" i="6"/>
  <c r="C356" i="6"/>
  <c r="B356" i="6"/>
  <c r="A356" i="6"/>
  <c r="C355" i="6"/>
  <c r="B355" i="6"/>
  <c r="A355" i="6"/>
  <c r="C354" i="6"/>
  <c r="B354" i="6"/>
  <c r="A354" i="6"/>
  <c r="C353" i="6"/>
  <c r="B353" i="6"/>
  <c r="A353" i="6"/>
  <c r="C352" i="6"/>
  <c r="B352" i="6"/>
  <c r="A352" i="6"/>
  <c r="C351" i="6"/>
  <c r="B351" i="6"/>
  <c r="A351" i="6"/>
  <c r="C350" i="6"/>
  <c r="B350" i="6"/>
  <c r="A350" i="6"/>
  <c r="C349" i="6"/>
  <c r="B349" i="6"/>
  <c r="A349" i="6"/>
  <c r="C348" i="6"/>
  <c r="B348" i="6"/>
  <c r="A348" i="6"/>
  <c r="C347" i="6"/>
  <c r="B347" i="6"/>
  <c r="A347" i="6"/>
  <c r="C346" i="6"/>
  <c r="B346" i="6"/>
  <c r="A346" i="6"/>
  <c r="C345" i="6"/>
  <c r="B345" i="6"/>
  <c r="A345" i="6"/>
  <c r="C344" i="6"/>
  <c r="B344" i="6"/>
  <c r="A344" i="6"/>
  <c r="C343" i="6"/>
  <c r="B343" i="6"/>
  <c r="A343" i="6"/>
  <c r="C342" i="6"/>
  <c r="B342" i="6"/>
  <c r="A342" i="6"/>
  <c r="C341" i="6"/>
  <c r="B341" i="6"/>
  <c r="A341" i="6"/>
  <c r="C340" i="6"/>
  <c r="B340" i="6"/>
  <c r="A340" i="6"/>
  <c r="C339" i="6"/>
  <c r="B339" i="6"/>
  <c r="A339" i="6"/>
  <c r="C338" i="6"/>
  <c r="B338" i="6"/>
  <c r="A338" i="6"/>
  <c r="C337" i="6"/>
  <c r="B337" i="6"/>
  <c r="A337" i="6"/>
  <c r="C336" i="6"/>
  <c r="B336" i="6"/>
  <c r="A336" i="6"/>
  <c r="C335" i="6"/>
  <c r="B335" i="6"/>
  <c r="A335" i="6"/>
  <c r="C334" i="6"/>
  <c r="B334" i="6"/>
  <c r="A334" i="6"/>
  <c r="C333" i="6"/>
  <c r="B333" i="6"/>
  <c r="A333" i="6"/>
  <c r="C332" i="6"/>
  <c r="B332" i="6"/>
  <c r="A332" i="6"/>
  <c r="C331" i="6"/>
  <c r="B331" i="6"/>
  <c r="A331" i="6"/>
  <c r="C330" i="6"/>
  <c r="B330" i="6"/>
  <c r="A330" i="6"/>
  <c r="C329" i="6"/>
  <c r="B329" i="6"/>
  <c r="A329" i="6"/>
  <c r="C328" i="6"/>
  <c r="B328" i="6"/>
  <c r="A328" i="6"/>
  <c r="C327" i="6"/>
  <c r="B327" i="6"/>
  <c r="A327" i="6"/>
  <c r="C326" i="6"/>
  <c r="B326" i="6"/>
  <c r="A326" i="6"/>
  <c r="C325" i="6"/>
  <c r="B325" i="6"/>
  <c r="A325" i="6"/>
  <c r="C324" i="6"/>
  <c r="B324" i="6"/>
  <c r="A324" i="6"/>
  <c r="C323" i="6"/>
  <c r="B323" i="6"/>
  <c r="A323" i="6"/>
  <c r="C322" i="6"/>
  <c r="B322" i="6"/>
  <c r="A322" i="6"/>
  <c r="C321" i="6"/>
  <c r="B321" i="6"/>
  <c r="A321" i="6"/>
  <c r="C320" i="6"/>
  <c r="B320" i="6"/>
  <c r="A320" i="6"/>
  <c r="C319" i="6"/>
  <c r="B319" i="6"/>
  <c r="A319" i="6"/>
  <c r="C318" i="6"/>
  <c r="B318" i="6"/>
  <c r="A318" i="6"/>
  <c r="C317" i="6"/>
  <c r="B317" i="6"/>
  <c r="A317" i="6"/>
  <c r="C316" i="6"/>
  <c r="B316" i="6"/>
  <c r="A316" i="6"/>
  <c r="C315" i="6"/>
  <c r="B315" i="6"/>
  <c r="A315" i="6"/>
  <c r="C314" i="6"/>
  <c r="B314" i="6"/>
  <c r="A314" i="6"/>
  <c r="C313" i="6"/>
  <c r="B313" i="6"/>
  <c r="A313" i="6"/>
  <c r="C312" i="6"/>
  <c r="B312" i="6"/>
  <c r="A312" i="6"/>
  <c r="C311" i="6"/>
  <c r="B311" i="6"/>
  <c r="A311" i="6"/>
  <c r="C310" i="6"/>
  <c r="B310" i="6"/>
  <c r="A310" i="6"/>
  <c r="C309" i="6"/>
  <c r="B309" i="6"/>
  <c r="A309" i="6"/>
  <c r="C308" i="6"/>
  <c r="B308" i="6"/>
  <c r="A308" i="6"/>
  <c r="C307" i="6"/>
  <c r="B307" i="6"/>
  <c r="A307" i="6"/>
  <c r="C306" i="6"/>
  <c r="B306" i="6"/>
  <c r="A306" i="6"/>
  <c r="C305" i="6"/>
  <c r="B305" i="6"/>
  <c r="A305" i="6"/>
  <c r="C304" i="6"/>
  <c r="B304" i="6"/>
  <c r="A304" i="6"/>
  <c r="C303" i="6"/>
  <c r="B303" i="6"/>
  <c r="A303" i="6"/>
  <c r="C302" i="6"/>
  <c r="B302" i="6"/>
  <c r="A302" i="6"/>
  <c r="C301" i="6"/>
  <c r="B301" i="6"/>
  <c r="A301" i="6"/>
  <c r="C300" i="6"/>
  <c r="B300" i="6"/>
  <c r="A300" i="6"/>
  <c r="C299" i="6"/>
  <c r="B299" i="6"/>
  <c r="A299" i="6"/>
  <c r="C298" i="6"/>
  <c r="B298" i="6"/>
  <c r="A298" i="6"/>
  <c r="C297" i="6"/>
  <c r="B297" i="6"/>
  <c r="A297" i="6"/>
  <c r="C296" i="6"/>
  <c r="B296" i="6"/>
  <c r="A296" i="6"/>
  <c r="C295" i="6"/>
  <c r="B295" i="6"/>
  <c r="A295" i="6"/>
  <c r="C294" i="6"/>
  <c r="B294" i="6"/>
  <c r="A294" i="6"/>
  <c r="C293" i="6"/>
  <c r="B293" i="6"/>
  <c r="A293" i="6"/>
  <c r="C292" i="6"/>
  <c r="B292" i="6"/>
  <c r="A292" i="6"/>
  <c r="C291" i="6"/>
  <c r="B291" i="6"/>
  <c r="A291" i="6"/>
  <c r="C290" i="6"/>
  <c r="B290" i="6"/>
  <c r="A290" i="6"/>
  <c r="C289" i="6"/>
  <c r="B289" i="6"/>
  <c r="A289" i="6"/>
  <c r="C288" i="6"/>
  <c r="B288" i="6"/>
  <c r="A288" i="6"/>
  <c r="C287" i="6"/>
  <c r="B287" i="6"/>
  <c r="A287" i="6"/>
  <c r="C286" i="6"/>
  <c r="B286" i="6"/>
  <c r="A286" i="6"/>
  <c r="C285" i="6"/>
  <c r="B285" i="6"/>
  <c r="A285" i="6"/>
  <c r="C284" i="6"/>
  <c r="R22" i="5" s="1" a="1"/>
  <c r="R22" i="5" s="1"/>
  <c r="B284" i="6"/>
  <c r="A284" i="6"/>
  <c r="C283" i="6"/>
  <c r="B283" i="6"/>
  <c r="A283" i="6"/>
  <c r="C282" i="6"/>
  <c r="B282" i="6"/>
  <c r="A282" i="6"/>
  <c r="C281" i="6"/>
  <c r="B281" i="6"/>
  <c r="A281" i="6"/>
  <c r="C280" i="6"/>
  <c r="B280" i="6"/>
  <c r="A280" i="6"/>
  <c r="C279" i="6"/>
  <c r="B279" i="6"/>
  <c r="A279" i="6"/>
  <c r="C278" i="6"/>
  <c r="B278" i="6"/>
  <c r="A278" i="6"/>
  <c r="C277" i="6"/>
  <c r="B277" i="6"/>
  <c r="A277" i="6"/>
  <c r="C276" i="6"/>
  <c r="B276" i="6"/>
  <c r="A276" i="6"/>
  <c r="C275" i="6"/>
  <c r="B275" i="6"/>
  <c r="A275" i="6"/>
  <c r="C274" i="6"/>
  <c r="R42" i="5" s="1" a="1"/>
  <c r="R42" i="5" s="1"/>
  <c r="B274" i="6"/>
  <c r="A274" i="6"/>
  <c r="C273" i="6"/>
  <c r="B273" i="6"/>
  <c r="A273" i="6"/>
  <c r="C272" i="6"/>
  <c r="B272" i="6"/>
  <c r="A272" i="6"/>
  <c r="C271" i="6"/>
  <c r="B271" i="6"/>
  <c r="A271" i="6"/>
  <c r="C270" i="6"/>
  <c r="B270" i="6"/>
  <c r="A270" i="6"/>
  <c r="C269" i="6"/>
  <c r="B269" i="6"/>
  <c r="A269" i="6"/>
  <c r="C268" i="6"/>
  <c r="B268" i="6"/>
  <c r="A268" i="6"/>
  <c r="C267" i="6"/>
  <c r="B267" i="6"/>
  <c r="A267" i="6"/>
  <c r="C266" i="6"/>
  <c r="B266" i="6"/>
  <c r="A266" i="6"/>
  <c r="C265" i="6"/>
  <c r="B265" i="6"/>
  <c r="A265" i="6"/>
  <c r="C264" i="6"/>
  <c r="B264" i="6"/>
  <c r="A264" i="6"/>
  <c r="C263" i="6"/>
  <c r="B263" i="6"/>
  <c r="A263" i="6"/>
  <c r="C262" i="6"/>
  <c r="B262" i="6"/>
  <c r="A262" i="6"/>
  <c r="C261" i="6"/>
  <c r="B261" i="6"/>
  <c r="A261" i="6"/>
  <c r="C260" i="6"/>
  <c r="B260" i="6"/>
  <c r="A260" i="6"/>
  <c r="C259" i="6"/>
  <c r="B259" i="6"/>
  <c r="A259" i="6"/>
  <c r="C258" i="6"/>
  <c r="B258" i="6"/>
  <c r="A258" i="6"/>
  <c r="C257" i="6"/>
  <c r="B257" i="6"/>
  <c r="A257" i="6"/>
  <c r="C256" i="6"/>
  <c r="B256" i="6"/>
  <c r="A256" i="6"/>
  <c r="C255" i="6"/>
  <c r="B255" i="6"/>
  <c r="A255" i="6"/>
  <c r="C254" i="6"/>
  <c r="B254" i="6"/>
  <c r="A254" i="6"/>
  <c r="C253" i="6"/>
  <c r="B253" i="6"/>
  <c r="A253" i="6"/>
  <c r="C252" i="6"/>
  <c r="B252" i="6"/>
  <c r="A252" i="6"/>
  <c r="C251" i="6"/>
  <c r="B251" i="6"/>
  <c r="A251" i="6"/>
  <c r="C250" i="6"/>
  <c r="B250" i="6"/>
  <c r="A250" i="6"/>
  <c r="C249" i="6"/>
  <c r="B249" i="6"/>
  <c r="A249" i="6"/>
  <c r="C248" i="6"/>
  <c r="B248" i="6"/>
  <c r="A248" i="6"/>
  <c r="C247" i="6"/>
  <c r="B247" i="6"/>
  <c r="A247" i="6"/>
  <c r="C246" i="6"/>
  <c r="B246" i="6"/>
  <c r="A246" i="6"/>
  <c r="C245" i="6"/>
  <c r="B245" i="6"/>
  <c r="A245" i="6"/>
  <c r="C244" i="6"/>
  <c r="B244" i="6"/>
  <c r="A244" i="6"/>
  <c r="C243" i="6"/>
  <c r="B243" i="6"/>
  <c r="A243" i="6"/>
  <c r="C242" i="6"/>
  <c r="B242" i="6"/>
  <c r="A242" i="6"/>
  <c r="C241" i="6"/>
  <c r="B241" i="6"/>
  <c r="A241" i="6"/>
  <c r="C240" i="6"/>
  <c r="B240" i="6"/>
  <c r="A240" i="6"/>
  <c r="C239" i="6"/>
  <c r="B239" i="6"/>
  <c r="A239" i="6"/>
  <c r="C238" i="6"/>
  <c r="B238" i="6"/>
  <c r="A238" i="6"/>
  <c r="C237" i="6"/>
  <c r="B237" i="6"/>
  <c r="A237" i="6"/>
  <c r="C236" i="6"/>
  <c r="B236" i="6"/>
  <c r="A236" i="6"/>
  <c r="C235" i="6"/>
  <c r="B235" i="6"/>
  <c r="A235" i="6"/>
  <c r="C234" i="6"/>
  <c r="B234" i="6"/>
  <c r="A234" i="6"/>
  <c r="C233" i="6"/>
  <c r="B233" i="6"/>
  <c r="A233" i="6"/>
  <c r="C232" i="6"/>
  <c r="B232" i="6"/>
  <c r="A232" i="6"/>
  <c r="C231" i="6"/>
  <c r="B231" i="6"/>
  <c r="A231" i="6"/>
  <c r="C230" i="6"/>
  <c r="B230" i="6"/>
  <c r="A230" i="6"/>
  <c r="C229" i="6"/>
  <c r="B229" i="6"/>
  <c r="A229" i="6"/>
  <c r="C228" i="6"/>
  <c r="B228" i="6"/>
  <c r="A228" i="6"/>
  <c r="C227" i="6"/>
  <c r="B227" i="6"/>
  <c r="A227" i="6"/>
  <c r="C226" i="6"/>
  <c r="B226" i="6"/>
  <c r="A226" i="6"/>
  <c r="C225" i="6"/>
  <c r="B225" i="6"/>
  <c r="A225" i="6"/>
  <c r="C224" i="6"/>
  <c r="B224" i="6"/>
  <c r="A224" i="6"/>
  <c r="C223" i="6"/>
  <c r="B223" i="6"/>
  <c r="A223" i="6"/>
  <c r="C222" i="6"/>
  <c r="B222" i="6"/>
  <c r="A222" i="6"/>
  <c r="C221" i="6"/>
  <c r="B221" i="6"/>
  <c r="A221" i="6"/>
  <c r="C220" i="6"/>
  <c r="B220" i="6"/>
  <c r="A220" i="6"/>
  <c r="C219" i="6"/>
  <c r="B219" i="6"/>
  <c r="A219" i="6"/>
  <c r="C218" i="6"/>
  <c r="B218" i="6"/>
  <c r="A218" i="6"/>
  <c r="C217" i="6"/>
  <c r="B217" i="6"/>
  <c r="A217" i="6"/>
  <c r="C216" i="6"/>
  <c r="B216" i="6"/>
  <c r="A216" i="6"/>
  <c r="C215" i="6"/>
  <c r="B215" i="6"/>
  <c r="A215" i="6"/>
  <c r="C214" i="6"/>
  <c r="B214" i="6"/>
  <c r="A214" i="6"/>
  <c r="C213" i="6"/>
  <c r="B213" i="6"/>
  <c r="A213" i="6"/>
  <c r="C212" i="6"/>
  <c r="B212" i="6"/>
  <c r="A212" i="6"/>
  <c r="C211" i="6"/>
  <c r="B211" i="6"/>
  <c r="A211" i="6"/>
  <c r="C210" i="6"/>
  <c r="B210" i="6"/>
  <c r="A210" i="6"/>
  <c r="C209" i="6"/>
  <c r="B209" i="6"/>
  <c r="A209" i="6"/>
  <c r="C208" i="6"/>
  <c r="B208" i="6"/>
  <c r="A208" i="6"/>
  <c r="C207" i="6"/>
  <c r="B207" i="6"/>
  <c r="A207" i="6"/>
  <c r="C206" i="6"/>
  <c r="B206" i="6"/>
  <c r="A206" i="6"/>
  <c r="C205" i="6"/>
  <c r="B205" i="6"/>
  <c r="A205" i="6"/>
  <c r="C204" i="6"/>
  <c r="B204" i="6"/>
  <c r="A204" i="6"/>
  <c r="C203" i="6"/>
  <c r="B203" i="6"/>
  <c r="A203" i="6"/>
  <c r="C202" i="6"/>
  <c r="B202" i="6"/>
  <c r="A202" i="6"/>
  <c r="C201" i="6"/>
  <c r="B201" i="6"/>
  <c r="A201" i="6"/>
  <c r="C200" i="6"/>
  <c r="B200" i="6"/>
  <c r="A200" i="6"/>
  <c r="C199" i="6"/>
  <c r="B199" i="6"/>
  <c r="A199" i="6"/>
  <c r="C198" i="6"/>
  <c r="B198" i="6"/>
  <c r="A198" i="6"/>
  <c r="C197" i="6"/>
  <c r="B197" i="6"/>
  <c r="A197" i="6"/>
  <c r="C196" i="6"/>
  <c r="B196" i="6"/>
  <c r="A196" i="6"/>
  <c r="C195" i="6"/>
  <c r="B195" i="6"/>
  <c r="A195" i="6"/>
  <c r="C194" i="6"/>
  <c r="B194" i="6"/>
  <c r="A194" i="6"/>
  <c r="C193" i="6"/>
  <c r="B193" i="6"/>
  <c r="A193" i="6"/>
  <c r="C192" i="6"/>
  <c r="B192" i="6"/>
  <c r="A192" i="6"/>
  <c r="C191" i="6"/>
  <c r="B191" i="6"/>
  <c r="A191" i="6"/>
  <c r="C190" i="6"/>
  <c r="B190" i="6"/>
  <c r="A190" i="6"/>
  <c r="C189" i="6"/>
  <c r="B189" i="6"/>
  <c r="A189" i="6"/>
  <c r="C188" i="6"/>
  <c r="B188" i="6"/>
  <c r="A188" i="6"/>
  <c r="C187" i="6"/>
  <c r="B187" i="6"/>
  <c r="A187" i="6"/>
  <c r="C186" i="6"/>
  <c r="B186" i="6"/>
  <c r="A186" i="6"/>
  <c r="C185" i="6"/>
  <c r="B185" i="6"/>
  <c r="A185" i="6"/>
  <c r="C184" i="6"/>
  <c r="B184" i="6"/>
  <c r="A184" i="6"/>
  <c r="C183" i="6"/>
  <c r="B183" i="6"/>
  <c r="A183" i="6"/>
  <c r="C182" i="6"/>
  <c r="B182" i="6"/>
  <c r="A182" i="6"/>
  <c r="C181" i="6"/>
  <c r="B181" i="6"/>
  <c r="A181" i="6"/>
  <c r="C180" i="6"/>
  <c r="B180" i="6"/>
  <c r="A180" i="6"/>
  <c r="C179" i="6"/>
  <c r="B179" i="6"/>
  <c r="A179" i="6"/>
  <c r="C178" i="6"/>
  <c r="B178" i="6"/>
  <c r="A178" i="6"/>
  <c r="C177" i="6"/>
  <c r="B177" i="6"/>
  <c r="A177" i="6"/>
  <c r="C176" i="6"/>
  <c r="B176" i="6"/>
  <c r="A176" i="6"/>
  <c r="C175" i="6"/>
  <c r="B175" i="6"/>
  <c r="A175" i="6"/>
  <c r="C174" i="6"/>
  <c r="B174" i="6"/>
  <c r="A174" i="6"/>
  <c r="C173" i="6"/>
  <c r="B173" i="6"/>
  <c r="A173" i="6"/>
  <c r="C172" i="6"/>
  <c r="B172" i="6"/>
  <c r="A172" i="6"/>
  <c r="C171" i="6"/>
  <c r="B171" i="6"/>
  <c r="A171" i="6"/>
  <c r="C170" i="6"/>
  <c r="B170" i="6"/>
  <c r="A170" i="6"/>
  <c r="C169" i="6"/>
  <c r="B169" i="6"/>
  <c r="A169" i="6"/>
  <c r="C168" i="6"/>
  <c r="B168" i="6"/>
  <c r="A168" i="6"/>
  <c r="C167" i="6"/>
  <c r="B167" i="6"/>
  <c r="A167" i="6"/>
  <c r="C166" i="6"/>
  <c r="B166" i="6"/>
  <c r="A166" i="6"/>
  <c r="C165" i="6"/>
  <c r="B165" i="6"/>
  <c r="A165" i="6"/>
  <c r="C164" i="6"/>
  <c r="B164" i="6"/>
  <c r="A164" i="6"/>
  <c r="C163" i="6"/>
  <c r="B163" i="6"/>
  <c r="A163" i="6"/>
  <c r="C162" i="6"/>
  <c r="B162" i="6"/>
  <c r="A162" i="6"/>
  <c r="C161" i="6"/>
  <c r="B161" i="6"/>
  <c r="A161" i="6"/>
  <c r="C160" i="6"/>
  <c r="B160" i="6"/>
  <c r="A160" i="6"/>
  <c r="C159" i="6"/>
  <c r="B159" i="6"/>
  <c r="A159" i="6"/>
  <c r="C158" i="6"/>
  <c r="B158" i="6"/>
  <c r="A158" i="6"/>
  <c r="C157" i="6"/>
  <c r="B157" i="6"/>
  <c r="A157" i="6"/>
  <c r="C156" i="6"/>
  <c r="B156" i="6"/>
  <c r="A156" i="6"/>
  <c r="C155" i="6"/>
  <c r="B155" i="6"/>
  <c r="A155" i="6"/>
  <c r="C154" i="6"/>
  <c r="B154" i="6"/>
  <c r="A154" i="6"/>
  <c r="C153" i="6"/>
  <c r="B153" i="6"/>
  <c r="A153" i="6"/>
  <c r="C152" i="6"/>
  <c r="B152" i="6"/>
  <c r="A152" i="6"/>
  <c r="C151" i="6"/>
  <c r="B151" i="6"/>
  <c r="A151" i="6"/>
  <c r="C150" i="6"/>
  <c r="B150" i="6"/>
  <c r="A150" i="6"/>
  <c r="C149" i="6"/>
  <c r="B149" i="6"/>
  <c r="A149" i="6"/>
  <c r="C148" i="6"/>
  <c r="B148" i="6"/>
  <c r="A148" i="6"/>
  <c r="C147" i="6"/>
  <c r="B147" i="6"/>
  <c r="A147" i="6"/>
  <c r="C146" i="6"/>
  <c r="B146" i="6"/>
  <c r="A146" i="6"/>
  <c r="C145" i="6"/>
  <c r="B145" i="6"/>
  <c r="A145" i="6"/>
  <c r="C144" i="6"/>
  <c r="B144" i="6"/>
  <c r="A144" i="6"/>
  <c r="C143" i="6"/>
  <c r="B143" i="6"/>
  <c r="A143" i="6"/>
  <c r="C142" i="6"/>
  <c r="B142" i="6"/>
  <c r="A142" i="6"/>
  <c r="C141" i="6"/>
  <c r="B141" i="6"/>
  <c r="A141" i="6"/>
  <c r="C140" i="6"/>
  <c r="B140" i="6"/>
  <c r="A140" i="6"/>
  <c r="C139" i="6"/>
  <c r="B139" i="6"/>
  <c r="A139" i="6"/>
  <c r="C138" i="6"/>
  <c r="B138" i="6"/>
  <c r="A138" i="6"/>
  <c r="C137" i="6"/>
  <c r="B137" i="6"/>
  <c r="A137" i="6"/>
  <c r="C136" i="6"/>
  <c r="B136" i="6"/>
  <c r="A136" i="6"/>
  <c r="C135" i="6"/>
  <c r="B135" i="6"/>
  <c r="A135" i="6"/>
  <c r="C134" i="6"/>
  <c r="B134" i="6"/>
  <c r="A134" i="6"/>
  <c r="C133" i="6"/>
  <c r="B133" i="6"/>
  <c r="A133" i="6"/>
  <c r="C132" i="6"/>
  <c r="B132" i="6"/>
  <c r="A132" i="6"/>
  <c r="C131" i="6"/>
  <c r="B131" i="6"/>
  <c r="A131" i="6"/>
  <c r="C130" i="6"/>
  <c r="B130" i="6"/>
  <c r="A130" i="6"/>
  <c r="C129" i="6"/>
  <c r="B129" i="6"/>
  <c r="A129" i="6"/>
  <c r="C128" i="6"/>
  <c r="B128" i="6"/>
  <c r="A128" i="6"/>
  <c r="C127" i="6"/>
  <c r="B127" i="6"/>
  <c r="A127" i="6"/>
  <c r="C126" i="6"/>
  <c r="B126" i="6"/>
  <c r="A126" i="6"/>
  <c r="C125" i="6"/>
  <c r="B125" i="6"/>
  <c r="A125" i="6"/>
  <c r="C124" i="6"/>
  <c r="B124" i="6"/>
  <c r="A124" i="6"/>
  <c r="C123" i="6"/>
  <c r="B123" i="6"/>
  <c r="A123" i="6"/>
  <c r="C122" i="6"/>
  <c r="B122" i="6"/>
  <c r="A122" i="6"/>
  <c r="C121" i="6"/>
  <c r="B121" i="6"/>
  <c r="A121" i="6"/>
  <c r="C120" i="6"/>
  <c r="B120" i="6"/>
  <c r="A120" i="6"/>
  <c r="C119" i="6"/>
  <c r="B119" i="6"/>
  <c r="A119" i="6"/>
  <c r="C118" i="6"/>
  <c r="B118" i="6"/>
  <c r="A118" i="6"/>
  <c r="C117" i="6"/>
  <c r="B117" i="6"/>
  <c r="A117" i="6"/>
  <c r="C116" i="6"/>
  <c r="B116" i="6"/>
  <c r="A116" i="6"/>
  <c r="C115" i="6"/>
  <c r="B115" i="6"/>
  <c r="A115" i="6"/>
  <c r="C114" i="6"/>
  <c r="B114" i="6"/>
  <c r="A114" i="6"/>
  <c r="C113" i="6"/>
  <c r="B113" i="6"/>
  <c r="A113" i="6"/>
  <c r="C112" i="6"/>
  <c r="B112" i="6"/>
  <c r="A112" i="6"/>
  <c r="C111" i="6"/>
  <c r="B111" i="6"/>
  <c r="A111" i="6"/>
  <c r="C110" i="6"/>
  <c r="B110" i="6"/>
  <c r="A110" i="6"/>
  <c r="C109" i="6"/>
  <c r="B109" i="6"/>
  <c r="A109" i="6"/>
  <c r="C108" i="6"/>
  <c r="B108" i="6"/>
  <c r="A108" i="6"/>
  <c r="C107" i="6"/>
  <c r="B107" i="6"/>
  <c r="A107" i="6"/>
  <c r="C106" i="6"/>
  <c r="B106" i="6"/>
  <c r="A106" i="6"/>
  <c r="C105" i="6"/>
  <c r="B105" i="6"/>
  <c r="A105" i="6"/>
  <c r="C104" i="6"/>
  <c r="B104" i="6"/>
  <c r="A104" i="6"/>
  <c r="C103" i="6"/>
  <c r="B103" i="6"/>
  <c r="A103" i="6"/>
  <c r="C102" i="6"/>
  <c r="B102" i="6"/>
  <c r="A102" i="6"/>
  <c r="C101" i="6"/>
  <c r="B101" i="6"/>
  <c r="A101" i="6"/>
  <c r="C100" i="6"/>
  <c r="B100" i="6"/>
  <c r="A100" i="6"/>
  <c r="C99" i="6"/>
  <c r="B99" i="6"/>
  <c r="A99" i="6"/>
  <c r="C98" i="6"/>
  <c r="B98" i="6"/>
  <c r="A98" i="6"/>
  <c r="C97" i="6"/>
  <c r="B97" i="6"/>
  <c r="A97" i="6"/>
  <c r="C96" i="6"/>
  <c r="B96" i="6"/>
  <c r="A96" i="6"/>
  <c r="C95" i="6"/>
  <c r="B95" i="6"/>
  <c r="A95" i="6"/>
  <c r="C94" i="6"/>
  <c r="B94" i="6"/>
  <c r="A94" i="6"/>
  <c r="C93" i="6"/>
  <c r="B93" i="6"/>
  <c r="A93" i="6"/>
  <c r="C92" i="6"/>
  <c r="B92" i="6"/>
  <c r="A92" i="6"/>
  <c r="C91" i="6"/>
  <c r="B91" i="6"/>
  <c r="A91" i="6"/>
  <c r="C90" i="6"/>
  <c r="B90" i="6"/>
  <c r="A90" i="6"/>
  <c r="C89" i="6"/>
  <c r="B89" i="6"/>
  <c r="A89" i="6"/>
  <c r="C88" i="6"/>
  <c r="B88" i="6"/>
  <c r="A88" i="6"/>
  <c r="C87" i="6"/>
  <c r="B87" i="6"/>
  <c r="A87" i="6"/>
  <c r="C86" i="6"/>
  <c r="B86" i="6"/>
  <c r="A86" i="6"/>
  <c r="C85" i="6"/>
  <c r="B85" i="6"/>
  <c r="A85" i="6"/>
  <c r="C84" i="6"/>
  <c r="B84" i="6"/>
  <c r="A84" i="6"/>
  <c r="C83" i="6"/>
  <c r="B83" i="6"/>
  <c r="A83" i="6"/>
  <c r="C82" i="6"/>
  <c r="B82" i="6"/>
  <c r="A82" i="6"/>
  <c r="C81" i="6"/>
  <c r="B81" i="6"/>
  <c r="A81" i="6"/>
  <c r="C80" i="6"/>
  <c r="B80" i="6"/>
  <c r="A80" i="6"/>
  <c r="C79" i="6"/>
  <c r="B79" i="6"/>
  <c r="A79" i="6"/>
  <c r="C78" i="6"/>
  <c r="B78" i="6"/>
  <c r="A78" i="6"/>
  <c r="C77" i="6"/>
  <c r="B77" i="6"/>
  <c r="A77" i="6"/>
  <c r="C76" i="6"/>
  <c r="B76" i="6"/>
  <c r="A76" i="6"/>
  <c r="C75" i="6"/>
  <c r="B75" i="6"/>
  <c r="A75" i="6"/>
  <c r="C74" i="6"/>
  <c r="B74" i="6"/>
  <c r="A74" i="6"/>
  <c r="C73" i="6"/>
  <c r="B73" i="6"/>
  <c r="A73" i="6"/>
  <c r="C72" i="6"/>
  <c r="B72" i="6"/>
  <c r="A72" i="6"/>
  <c r="C71" i="6"/>
  <c r="B71" i="6"/>
  <c r="A71" i="6"/>
  <c r="C70" i="6"/>
  <c r="B70" i="6"/>
  <c r="A70" i="6"/>
  <c r="C69" i="6"/>
  <c r="B69" i="6"/>
  <c r="A69" i="6"/>
  <c r="C68" i="6"/>
  <c r="B68" i="6"/>
  <c r="A68" i="6"/>
  <c r="C67" i="6"/>
  <c r="B67" i="6"/>
  <c r="A67" i="6"/>
  <c r="C66" i="6"/>
  <c r="B66" i="6"/>
  <c r="A66" i="6"/>
  <c r="C65" i="6"/>
  <c r="B65" i="6"/>
  <c r="A65"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52" i="6"/>
  <c r="B52" i="6"/>
  <c r="A52" i="6"/>
  <c r="C51" i="6"/>
  <c r="B51" i="6"/>
  <c r="A51" i="6"/>
  <c r="C50" i="6"/>
  <c r="B50" i="6"/>
  <c r="A50" i="6"/>
  <c r="C49" i="6"/>
  <c r="B49" i="6"/>
  <c r="A49" i="6"/>
  <c r="C48" i="6"/>
  <c r="B48" i="6"/>
  <c r="A48" i="6"/>
  <c r="C47" i="6"/>
  <c r="B47" i="6"/>
  <c r="A47" i="6"/>
  <c r="C46" i="6"/>
  <c r="B46" i="6"/>
  <c r="A46" i="6"/>
  <c r="C45" i="6"/>
  <c r="B45" i="6"/>
  <c r="A45"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R40" i="5" s="1" a="1"/>
  <c r="R40" i="5" s="1"/>
  <c r="B12" i="6"/>
  <c r="A12" i="6"/>
  <c r="C11" i="6"/>
  <c r="B11" i="6"/>
  <c r="A11" i="6"/>
  <c r="C10" i="6"/>
  <c r="B10" i="6"/>
  <c r="A10" i="6"/>
  <c r="C9" i="6"/>
  <c r="B9" i="6"/>
  <c r="A9" i="6"/>
  <c r="C8" i="6"/>
  <c r="B8" i="6"/>
  <c r="A8" i="6"/>
  <c r="C7" i="6"/>
  <c r="K53" i="5" s="1" a="1"/>
  <c r="K53" i="5" s="1"/>
  <c r="B7" i="6"/>
  <c r="A7" i="6"/>
  <c r="C6" i="6"/>
  <c r="B6" i="6"/>
  <c r="A6" i="6"/>
  <c r="C5" i="6"/>
  <c r="B5" i="6"/>
  <c r="A5" i="6"/>
  <c r="C4" i="6"/>
  <c r="B4" i="6"/>
  <c r="A4" i="6"/>
  <c r="C3" i="6"/>
  <c r="B3" i="6"/>
  <c r="A3" i="6"/>
  <c r="C2" i="6"/>
  <c r="B2" i="6"/>
  <c r="A2" i="6"/>
  <c r="C1" i="6"/>
  <c r="B1" i="6"/>
  <c r="A1" i="6"/>
  <c r="I58" i="5"/>
  <c r="A58" i="5" a="1"/>
  <c r="A58" i="5" s="1"/>
  <c r="I57" i="5"/>
  <c r="A57" i="5" a="1"/>
  <c r="A57" i="5" s="1"/>
  <c r="I56" i="5"/>
  <c r="A56" i="5" a="1"/>
  <c r="A56" i="5" s="1"/>
  <c r="I55" i="5"/>
  <c r="A55" i="5" a="1"/>
  <c r="A55" i="5" s="1"/>
  <c r="I54" i="5"/>
  <c r="A54" i="5" a="1"/>
  <c r="A54" i="5" s="1"/>
  <c r="I53" i="5"/>
  <c r="A53" i="5" a="1"/>
  <c r="A53" i="5" s="1"/>
  <c r="I52" i="5"/>
  <c r="A52" i="5" a="1"/>
  <c r="A52" i="5" s="1"/>
  <c r="I51" i="5"/>
  <c r="A51" i="5" a="1"/>
  <c r="A51" i="5" s="1"/>
  <c r="I50" i="5"/>
  <c r="A50" i="5" a="1"/>
  <c r="A50" i="5" s="1"/>
  <c r="I49" i="5"/>
  <c r="A49" i="5" a="1"/>
  <c r="A49" i="5" s="1"/>
  <c r="S48" i="5" a="1"/>
  <c r="S48" i="5" s="1"/>
  <c r="I48" i="5"/>
  <c r="A48" i="5" a="1"/>
  <c r="A48" i="5" s="1"/>
  <c r="I47" i="5"/>
  <c r="A47" i="5" a="1"/>
  <c r="A47" i="5" s="1"/>
  <c r="S46" i="5" a="1"/>
  <c r="S46" i="5" s="1"/>
  <c r="I46" i="5"/>
  <c r="A46" i="5" a="1"/>
  <c r="A46" i="5" s="1"/>
  <c r="I45" i="5"/>
  <c r="A45" i="5" a="1"/>
  <c r="A45" i="5" s="1"/>
  <c r="S44" i="5" a="1"/>
  <c r="S44" i="5" s="1"/>
  <c r="I44" i="5"/>
  <c r="A44" i="5" a="1"/>
  <c r="A44" i="5" s="1"/>
  <c r="I43" i="5"/>
  <c r="A43" i="5" a="1"/>
  <c r="A43" i="5" s="1"/>
  <c r="I42" i="5"/>
  <c r="A42" i="5" a="1"/>
  <c r="A42" i="5" s="1"/>
  <c r="I41" i="5"/>
  <c r="A41" i="5" a="1"/>
  <c r="A41" i="5" s="1"/>
  <c r="I40" i="5"/>
  <c r="A40" i="5" a="1"/>
  <c r="A40" i="5" s="1"/>
  <c r="I39" i="5"/>
  <c r="A39" i="5" a="1"/>
  <c r="A39" i="5" s="1"/>
  <c r="I38" i="5"/>
  <c r="A38" i="5" a="1"/>
  <c r="A38" i="5" s="1"/>
  <c r="I37" i="5"/>
  <c r="A37" i="5" a="1"/>
  <c r="A37" i="5" s="1"/>
  <c r="I36" i="5"/>
  <c r="A36" i="5" a="1"/>
  <c r="A36" i="5" s="1"/>
  <c r="I35" i="5"/>
  <c r="A35" i="5" a="1"/>
  <c r="A35" i="5" s="1"/>
  <c r="I34" i="5"/>
  <c r="A34" i="5" a="1"/>
  <c r="A34" i="5" s="1"/>
  <c r="A33" i="5" a="1"/>
  <c r="A33" i="5" s="1"/>
  <c r="S31" i="5" a="1"/>
  <c r="S31" i="5" s="1"/>
  <c r="R31" i="5" a="1"/>
  <c r="R31" i="5" s="1"/>
  <c r="K31" i="5" a="1"/>
  <c r="K31" i="5" s="1"/>
  <c r="A31" i="5" a="1"/>
  <c r="A31" i="5" s="1"/>
  <c r="A30" i="5" a="1"/>
  <c r="A30" i="5" s="1"/>
  <c r="K29" i="5" a="1"/>
  <c r="K29" i="5" s="1"/>
  <c r="J29" i="5" a="1"/>
  <c r="J29" i="5" s="1"/>
  <c r="A29" i="5" a="1"/>
  <c r="A29" i="5" s="1"/>
  <c r="A28" i="5" a="1"/>
  <c r="A28" i="5" s="1"/>
  <c r="A27" i="5" a="1"/>
  <c r="A27" i="5" s="1"/>
  <c r="A26" i="5" a="1"/>
  <c r="A26" i="5" s="1"/>
  <c r="A25" i="5" a="1"/>
  <c r="A25" i="5" s="1"/>
  <c r="S24" i="5" a="1"/>
  <c r="S24" i="5" s="1"/>
  <c r="R24" i="5" a="1"/>
  <c r="R24" i="5" s="1"/>
  <c r="A24" i="5" a="1"/>
  <c r="A24" i="5" s="1"/>
  <c r="A23" i="5" a="1"/>
  <c r="A23" i="5" s="1"/>
  <c r="S22" i="5" a="1"/>
  <c r="S22" i="5" s="1"/>
  <c r="A22" i="5" a="1"/>
  <c r="A22" i="5" s="1"/>
  <c r="K21" i="5" a="1"/>
  <c r="K21" i="5" s="1"/>
  <c r="J21" i="5" a="1"/>
  <c r="J21" i="5" s="1"/>
  <c r="A21" i="5" a="1"/>
  <c r="A21" i="5" s="1"/>
  <c r="S20" i="5" a="1"/>
  <c r="S20" i="5" s="1"/>
  <c r="R20" i="5" a="1"/>
  <c r="R20" i="5" s="1"/>
  <c r="A20" i="5" a="1"/>
  <c r="A20" i="5" s="1"/>
  <c r="A19" i="5" a="1"/>
  <c r="A19" i="5" s="1"/>
  <c r="K18" i="5" a="1"/>
  <c r="K18" i="5" s="1"/>
  <c r="J18" i="5" a="1"/>
  <c r="J18" i="5" s="1"/>
  <c r="A18" i="5" a="1"/>
  <c r="A18" i="5" s="1"/>
  <c r="A17" i="5" a="1"/>
  <c r="A17" i="5"/>
  <c r="O2" i="5" a="1"/>
  <c r="O2" i="5" s="1"/>
  <c r="G54" i="5"/>
  <c r="G52" i="5"/>
  <c r="G25" i="5"/>
  <c r="G30" i="5"/>
  <c r="F51" i="5"/>
  <c r="E53" i="5"/>
  <c r="D24" i="5"/>
  <c r="E25" i="5"/>
  <c r="D29" i="5"/>
  <c r="D31" i="5"/>
  <c r="E21" i="5"/>
  <c r="E48" i="5"/>
  <c r="E39" i="5"/>
  <c r="D39" i="5"/>
  <c r="G18" i="5"/>
  <c r="E57" i="5"/>
  <c r="D55" i="5"/>
  <c r="D20" i="5"/>
  <c r="D37" i="5"/>
  <c r="D36" i="5"/>
  <c r="G50" i="5"/>
  <c r="D30" i="5"/>
  <c r="D47" i="5"/>
  <c r="F58" i="5"/>
  <c r="G39" i="5"/>
  <c r="E22" i="5"/>
  <c r="F47" i="5"/>
  <c r="G49" i="5"/>
  <c r="F25" i="5"/>
  <c r="E34" i="5"/>
  <c r="G47" i="5"/>
  <c r="D44" i="5"/>
  <c r="D38" i="5"/>
  <c r="D42" i="5"/>
  <c r="F30" i="5"/>
  <c r="G37" i="5"/>
  <c r="G57" i="5"/>
  <c r="F31" i="5"/>
  <c r="E24" i="5"/>
  <c r="F40" i="5"/>
  <c r="E31" i="5"/>
  <c r="G24" i="5"/>
  <c r="E27" i="5"/>
  <c r="E23" i="5"/>
  <c r="F42" i="5"/>
  <c r="F45" i="5"/>
  <c r="D35" i="5"/>
  <c r="G29" i="5"/>
  <c r="D57" i="5"/>
  <c r="G21" i="5"/>
  <c r="E29" i="5"/>
  <c r="F35" i="5"/>
  <c r="D17" i="5"/>
  <c r="G58" i="5"/>
  <c r="G53" i="5"/>
  <c r="G34" i="5"/>
  <c r="F56" i="5"/>
  <c r="F22" i="5"/>
  <c r="D23" i="5"/>
  <c r="D52" i="5"/>
  <c r="F19" i="5"/>
  <c r="F33" i="5"/>
  <c r="F57" i="5"/>
  <c r="D53" i="5"/>
  <c r="F52" i="5"/>
  <c r="G55" i="5"/>
  <c r="D56" i="5"/>
  <c r="E36" i="5"/>
  <c r="D34" i="5"/>
  <c r="F46" i="5"/>
  <c r="E47" i="5"/>
  <c r="E37" i="5"/>
  <c r="D21" i="5"/>
  <c r="F29" i="5"/>
  <c r="F48" i="5"/>
  <c r="G48" i="5"/>
  <c r="D19" i="5"/>
  <c r="D43" i="5"/>
  <c r="G40" i="5"/>
  <c r="F50" i="5"/>
  <c r="F44" i="5"/>
  <c r="G38" i="5"/>
  <c r="G44" i="5"/>
  <c r="F20" i="5"/>
  <c r="D46" i="5"/>
  <c r="E20" i="5"/>
  <c r="E40" i="5"/>
  <c r="E18" i="5"/>
  <c r="G17" i="5"/>
  <c r="F26" i="5"/>
  <c r="E54" i="5"/>
  <c r="G27" i="5"/>
  <c r="E55" i="5"/>
  <c r="F53" i="5"/>
  <c r="E43" i="5"/>
  <c r="E58" i="5"/>
  <c r="G51" i="5"/>
  <c r="G45" i="5"/>
  <c r="D28" i="5"/>
  <c r="D33" i="5"/>
  <c r="D50" i="5"/>
  <c r="G41" i="5"/>
  <c r="F18" i="5"/>
  <c r="E52" i="5"/>
  <c r="E56" i="5"/>
  <c r="G22" i="5"/>
  <c r="D18" i="5"/>
  <c r="E38" i="5"/>
  <c r="G56" i="5"/>
  <c r="E51" i="5"/>
  <c r="F37" i="5"/>
  <c r="G42" i="5"/>
  <c r="D51" i="5"/>
  <c r="E49" i="5"/>
  <c r="G43" i="5"/>
  <c r="F55" i="5"/>
  <c r="F36" i="5"/>
  <c r="E28" i="5"/>
  <c r="D58" i="5"/>
  <c r="E17" i="5"/>
  <c r="E44" i="5"/>
  <c r="E26" i="5"/>
  <c r="F39" i="5"/>
  <c r="F41" i="5"/>
  <c r="E45" i="5"/>
  <c r="G26" i="5"/>
  <c r="F49" i="5"/>
  <c r="F21" i="5"/>
  <c r="F28" i="5"/>
  <c r="D45" i="5"/>
  <c r="G19" i="5"/>
  <c r="D49" i="5"/>
  <c r="G46" i="5"/>
  <c r="G31" i="5"/>
  <c r="G20" i="5"/>
  <c r="F43" i="5"/>
  <c r="E19" i="5"/>
  <c r="F54" i="5"/>
  <c r="F34" i="5"/>
  <c r="D22" i="5"/>
  <c r="G28" i="5"/>
  <c r="F27" i="5"/>
  <c r="D48" i="5"/>
  <c r="D27" i="5"/>
  <c r="F17" i="5"/>
  <c r="E50" i="5"/>
  <c r="D26" i="5"/>
  <c r="D40" i="5"/>
  <c r="G33" i="5"/>
  <c r="E46" i="5"/>
  <c r="F24" i="5"/>
  <c r="E33" i="5"/>
  <c r="F38" i="5"/>
  <c r="F23" i="5"/>
  <c r="E42" i="5"/>
  <c r="E41" i="5"/>
  <c r="D41" i="5"/>
  <c r="G35" i="5"/>
  <c r="D25" i="5"/>
  <c r="G23" i="5"/>
  <c r="E30" i="5"/>
  <c r="G36" i="5"/>
  <c r="E35" i="5"/>
  <c r="D54" i="5"/>
  <c r="I33" i="5" l="1"/>
  <c r="S55" i="5" a="1"/>
  <c r="S55" i="5" s="1"/>
  <c r="S33" i="5" a="1"/>
  <c r="S33" i="5" s="1"/>
  <c r="R18" i="5" a="1"/>
  <c r="R18" i="5" s="1"/>
  <c r="S26" i="5" a="1"/>
  <c r="S26" i="5" s="1"/>
  <c r="J27" i="5" a="1"/>
  <c r="J27" i="5" s="1"/>
  <c r="J25" i="5" a="1"/>
  <c r="J25" i="5" s="1"/>
  <c r="J32" i="5" a="1"/>
  <c r="J32" i="5" s="1"/>
  <c r="S42" i="5" a="1"/>
  <c r="S42" i="5" s="1"/>
  <c r="K27" i="5" a="1"/>
  <c r="K27" i="5" s="1"/>
  <c r="R29" i="5" a="1"/>
  <c r="R29" i="5" s="1"/>
  <c r="S40" i="5" a="1"/>
  <c r="S40" i="5" s="1"/>
  <c r="R53" i="5" a="1"/>
  <c r="R53" i="5" s="1"/>
  <c r="S18" i="5" a="1"/>
  <c r="S18" i="5" s="1"/>
  <c r="J23" i="5" a="1"/>
  <c r="J23" i="5" s="1"/>
  <c r="K25" i="5" a="1"/>
  <c r="K25" i="5" s="1"/>
  <c r="R27" i="5" a="1"/>
  <c r="R27" i="5" s="1"/>
  <c r="S29" i="5" a="1"/>
  <c r="S29" i="5" s="1"/>
  <c r="K32" i="5" a="1"/>
  <c r="K32" i="5" s="1"/>
  <c r="J34" i="5" a="1"/>
  <c r="J34" i="5" s="1"/>
  <c r="J36" i="5" a="1"/>
  <c r="J36" i="5" s="1"/>
  <c r="S53" i="5" a="1"/>
  <c r="S53" i="5" s="1"/>
  <c r="K23" i="5" a="1"/>
  <c r="K23" i="5" s="1"/>
  <c r="R25" i="5" a="1"/>
  <c r="R25" i="5" s="1"/>
  <c r="S27" i="5" a="1"/>
  <c r="S27" i="5" s="1"/>
  <c r="R32" i="5" a="1"/>
  <c r="R32" i="5" s="1"/>
  <c r="K34" i="5" a="1"/>
  <c r="K34" i="5" s="1"/>
  <c r="K36" i="5" a="1"/>
  <c r="K36" i="5" s="1"/>
  <c r="J38" i="5" a="1"/>
  <c r="J38" i="5" s="1"/>
  <c r="K51" i="5" a="1"/>
  <c r="K51" i="5" s="1"/>
  <c r="R36" i="5" a="1"/>
  <c r="R36" i="5" s="1"/>
  <c r="K38" i="5" a="1"/>
  <c r="K38" i="5" s="1"/>
  <c r="J43" i="5" a="1"/>
  <c r="J43" i="5" s="1"/>
  <c r="J45" i="5" a="1"/>
  <c r="J45" i="5" s="1"/>
  <c r="J47" i="5" a="1"/>
  <c r="J47" i="5" s="1"/>
  <c r="J49" i="5" a="1"/>
  <c r="J49" i="5" s="1"/>
  <c r="R51" i="5" a="1"/>
  <c r="R51" i="5" s="1"/>
  <c r="K56" i="5" a="1"/>
  <c r="K56" i="5" s="1"/>
  <c r="J30" i="5" a="1"/>
  <c r="J30" i="5" s="1"/>
  <c r="S34" i="5" a="1"/>
  <c r="S34" i="5" s="1"/>
  <c r="S36" i="5" a="1"/>
  <c r="S36" i="5" s="1"/>
  <c r="R38" i="5" a="1"/>
  <c r="R38" i="5" s="1"/>
  <c r="J41" i="5" a="1"/>
  <c r="J41" i="5" s="1"/>
  <c r="K45" i="5" a="1"/>
  <c r="K45" i="5" s="1"/>
  <c r="K49" i="5" a="1"/>
  <c r="K49" i="5" s="1"/>
  <c r="R56" i="5" a="1"/>
  <c r="R56" i="5" s="1"/>
  <c r="J53" i="5" a="1"/>
  <c r="J53" i="5" s="1"/>
  <c r="S32" i="5" a="1"/>
  <c r="S32" i="5" s="1"/>
  <c r="S21" i="5" a="1"/>
  <c r="S21" i="5" s="1"/>
  <c r="S38" i="5" a="1"/>
  <c r="S38" i="5" s="1"/>
  <c r="K43" i="5" a="1"/>
  <c r="K43" i="5" s="1"/>
  <c r="R45" i="5" a="1"/>
  <c r="R45" i="5" s="1"/>
  <c r="K47" i="5" a="1"/>
  <c r="K47" i="5" s="1"/>
  <c r="S51" i="5" a="1"/>
  <c r="S51" i="5" s="1"/>
  <c r="K54" i="5" a="1"/>
  <c r="K54" i="5" s="1"/>
  <c r="S56" i="5" a="1"/>
  <c r="S56" i="5" s="1"/>
  <c r="R23" i="5" a="1"/>
  <c r="R23" i="5" s="1"/>
  <c r="K19" i="5" a="1"/>
  <c r="K19" i="5" s="1"/>
  <c r="J28" i="5" a="1"/>
  <c r="J28" i="5" s="1"/>
  <c r="K41" i="5" a="1"/>
  <c r="K41" i="5" s="1"/>
  <c r="J17" i="5" a="1"/>
  <c r="J17" i="5" s="1"/>
  <c r="R19" i="5" a="1"/>
  <c r="R19" i="5" s="1"/>
  <c r="K30" i="5" a="1"/>
  <c r="K30" i="5" s="1"/>
  <c r="R43" i="5" a="1"/>
  <c r="R43" i="5" s="1"/>
  <c r="R49" i="5" a="1"/>
  <c r="R49" i="5" s="1"/>
  <c r="R54" i="5" a="1"/>
  <c r="R54" i="5" s="1"/>
  <c r="S23" i="5" a="1"/>
  <c r="S23" i="5" s="1"/>
  <c r="S19" i="5" a="1"/>
  <c r="S19" i="5" s="1"/>
  <c r="K28" i="5" a="1"/>
  <c r="K28" i="5" s="1"/>
  <c r="J33" i="5" a="1"/>
  <c r="J33" i="5" s="1"/>
  <c r="J35" i="5" a="1"/>
  <c r="J35" i="5" s="1"/>
  <c r="R41" i="5" a="1"/>
  <c r="R41" i="5" s="1"/>
  <c r="S43" i="5" a="1"/>
  <c r="S43" i="5" s="1"/>
  <c r="S45" i="5" a="1"/>
  <c r="S45" i="5" s="1"/>
  <c r="R47" i="5" a="1"/>
  <c r="R47" i="5" s="1"/>
  <c r="S49" i="5" a="1"/>
  <c r="S49" i="5" s="1"/>
  <c r="S54" i="5" a="1"/>
  <c r="S54" i="5" s="1"/>
  <c r="R34" i="5" a="1"/>
  <c r="R34" i="5" s="1"/>
  <c r="K17" i="5" a="1"/>
  <c r="K17" i="5" s="1"/>
  <c r="R17" i="5" a="1"/>
  <c r="R17" i="5" s="1"/>
  <c r="J22" i="5" a="1"/>
  <c r="J22" i="5" s="1"/>
  <c r="R30" i="5" a="1"/>
  <c r="R30" i="5" s="1"/>
  <c r="J37" i="5" a="1"/>
  <c r="J37" i="5" s="1"/>
  <c r="S41" i="5" a="1"/>
  <c r="S41" i="5" s="1"/>
  <c r="J57" i="5" a="1"/>
  <c r="J57" i="5" s="1"/>
  <c r="R21" i="5" a="1"/>
  <c r="R21" i="5" s="1"/>
  <c r="J26" i="5" a="1"/>
  <c r="J26" i="5" s="1"/>
  <c r="J24" i="5" a="1"/>
  <c r="J24" i="5" s="1"/>
  <c r="S17" i="5" a="1"/>
  <c r="S17" i="5" s="1"/>
  <c r="K26" i="5" a="1"/>
  <c r="K26" i="5" s="1"/>
  <c r="R28" i="5" a="1"/>
  <c r="R28" i="5" s="1"/>
  <c r="K33" i="5" a="1"/>
  <c r="K33" i="5" s="1"/>
  <c r="K35" i="5" a="1"/>
  <c r="K35" i="5" s="1"/>
  <c r="S47" i="5" a="1"/>
  <c r="S47" i="5" s="1"/>
  <c r="K52" i="5" a="1"/>
  <c r="K52" i="5" s="1"/>
  <c r="J19" i="5" a="1"/>
  <c r="J19" i="5" s="1"/>
  <c r="J20" i="5" a="1"/>
  <c r="J20" i="5" s="1"/>
  <c r="K22" i="5" a="1"/>
  <c r="K22" i="5" s="1"/>
  <c r="K24" i="5" a="1"/>
  <c r="K24" i="5" s="1"/>
  <c r="R26" i="5" a="1"/>
  <c r="R26" i="5" s="1"/>
  <c r="S30" i="5" a="1"/>
  <c r="S30" i="5" s="1"/>
  <c r="K37" i="5" a="1"/>
  <c r="K37" i="5" s="1"/>
  <c r="R52" i="5" a="1"/>
  <c r="R52" i="5" s="1"/>
  <c r="S25" i="5" a="1"/>
  <c r="S25" i="5" s="1"/>
  <c r="K20" i="5" a="1"/>
  <c r="K20" i="5" s="1"/>
  <c r="S28" i="5" a="1"/>
  <c r="S28" i="5" s="1"/>
  <c r="R33" i="5" a="1"/>
  <c r="R33" i="5" s="1"/>
  <c r="R35" i="5" a="1"/>
  <c r="R35" i="5" s="1"/>
  <c r="J44" i="5" a="1"/>
  <c r="J44" i="5" s="1"/>
  <c r="J50" i="5" a="1"/>
  <c r="J50" i="5" s="1"/>
  <c r="S52" i="5" a="1"/>
  <c r="S52" i="5" s="1"/>
  <c r="J31" i="5" a="1"/>
  <c r="J31" i="5" s="1"/>
  <c r="R37" i="5" a="1"/>
  <c r="R37" i="5" s="1"/>
  <c r="J40" i="5" a="1"/>
  <c r="J40" i="5" s="1"/>
  <c r="J42" i="5" a="1"/>
  <c r="J42" i="5" s="1"/>
  <c r="J46" i="5" a="1"/>
  <c r="J46" i="5" s="1"/>
  <c r="J48" i="5" a="1"/>
  <c r="J48" i="5" s="1"/>
  <c r="K50" i="5" a="1"/>
  <c r="K50" i="5" s="1"/>
  <c r="K55" i="5" a="1"/>
  <c r="K55" i="5" s="1"/>
  <c r="S57" i="5" a="1"/>
  <c r="S57" i="5" s="1"/>
  <c r="S35" i="5" a="1"/>
  <c r="S35" i="5" s="1"/>
  <c r="K40" i="5" a="1"/>
  <c r="K40" i="5" s="1"/>
  <c r="K42" i="5" a="1"/>
  <c r="K42" i="5" s="1"/>
  <c r="K44" i="5" a="1"/>
  <c r="K44" i="5" s="1"/>
  <c r="K46" i="5" a="1"/>
  <c r="K46" i="5" s="1"/>
  <c r="K48" i="5" a="1"/>
  <c r="K48" i="5" s="1"/>
  <c r="R50" i="5" a="1"/>
  <c r="R50" i="5" s="1"/>
  <c r="R55" i="5" a="1"/>
  <c r="R55" i="5" s="1"/>
  <c r="S37" i="5" a="1"/>
  <c r="S37" i="5" s="1"/>
  <c r="R44" i="5" a="1"/>
  <c r="R44" i="5" s="1"/>
  <c r="R46" i="5" a="1"/>
  <c r="R46" i="5" s="1"/>
  <c r="R48" i="5" a="1"/>
  <c r="R48" i="5" s="1"/>
  <c r="S50" i="5" a="1"/>
  <c r="S50" i="5" s="1"/>
  <c r="J52" i="5" a="1"/>
  <c r="J52" i="5" s="1"/>
  <c r="I28" i="5"/>
  <c r="I29" i="5"/>
  <c r="I30" i="5"/>
  <c r="I31" i="5"/>
  <c r="D59" i="5"/>
  <c r="E59" i="5"/>
  <c r="I17" i="5"/>
  <c r="F59" i="5"/>
  <c r="I18" i="5"/>
  <c r="G59" i="5"/>
  <c r="I19" i="5"/>
  <c r="I20" i="5"/>
  <c r="I22" i="5"/>
  <c r="I21" i="5"/>
  <c r="I23" i="5"/>
  <c r="I24" i="5"/>
  <c r="I25" i="5"/>
  <c r="I26" i="5"/>
  <c r="I27" i="5"/>
  <c r="J54" i="5" a="1"/>
  <c r="J54" i="5" s="1"/>
  <c r="J55" i="5" a="1"/>
  <c r="J55" i="5" s="1"/>
  <c r="J56" i="5" a="1"/>
  <c r="J56" i="5" s="1"/>
  <c r="J58" i="5" a="1"/>
  <c r="J58" i="5" s="1"/>
  <c r="K57" i="5" a="1"/>
  <c r="K57" i="5" s="1"/>
  <c r="K58" i="5" a="1"/>
  <c r="K58" i="5" s="1"/>
  <c r="R57" i="5" a="1"/>
  <c r="R57" i="5" s="1"/>
  <c r="R58" i="5" a="1"/>
  <c r="R58" i="5" s="1"/>
  <c r="S58" i="5" a="1"/>
  <c r="S58" i="5" s="1"/>
  <c r="J51" i="5" a="1"/>
  <c r="J51" i="5" s="1"/>
  <c r="H20" i="5" a="1"/>
  <c r="H56" i="5" a="1"/>
  <c r="H22" i="5" a="1"/>
  <c r="H31" i="5" a="1"/>
  <c r="H34" i="5" a="1"/>
  <c r="H17" i="5" a="1"/>
  <c r="H57" i="5" a="1"/>
  <c r="H40" i="5" a="1"/>
  <c r="H51" i="5" a="1"/>
  <c r="H27" i="5" a="1"/>
  <c r="H38" i="5" a="1"/>
  <c r="H24" i="5" a="1"/>
  <c r="H52" i="5" a="1"/>
  <c r="H46" i="5" a="1"/>
  <c r="H28" i="5" a="1"/>
  <c r="H53" i="5" a="1"/>
  <c r="H49" i="5" a="1"/>
  <c r="H26" i="5" a="1"/>
  <c r="H30" i="5" a="1"/>
  <c r="H36" i="5" a="1"/>
  <c r="H41" i="5" a="1"/>
  <c r="H54" i="5" a="1"/>
  <c r="H21" i="5" a="1"/>
  <c r="H43" i="5" a="1"/>
  <c r="H42" i="5" a="1"/>
  <c r="H48" i="5" a="1"/>
  <c r="H37" i="5" a="1"/>
  <c r="H44" i="5" a="1"/>
  <c r="H50" i="5" a="1"/>
  <c r="H58" i="5" a="1"/>
  <c r="H45" i="5" a="1"/>
  <c r="H47" i="5" a="1"/>
  <c r="H39" i="5" a="1"/>
  <c r="H35" i="5" a="1"/>
  <c r="H23" i="5" a="1"/>
  <c r="H55" i="5" a="1"/>
  <c r="H25" i="5" a="1"/>
  <c r="H18" i="5" a="1"/>
  <c r="H33" i="5" a="1"/>
  <c r="H19" i="5" a="1"/>
  <c r="H29" i="5" a="1"/>
  <c r="A60" i="5" l="1"/>
  <c r="H17" i="5"/>
  <c r="H49" i="5"/>
  <c r="H55" i="5"/>
  <c r="H34" i="5"/>
  <c r="H21" i="5"/>
  <c r="H20" i="5"/>
  <c r="H25" i="5"/>
  <c r="H45" i="5"/>
  <c r="H37" i="5"/>
  <c r="H57" i="5"/>
  <c r="H54" i="5"/>
  <c r="H31" i="5"/>
  <c r="H42" i="5"/>
  <c r="H41" i="5"/>
  <c r="H58" i="5"/>
  <c r="H28" i="5"/>
  <c r="H19" i="5"/>
  <c r="H33" i="5"/>
  <c r="H47" i="5"/>
  <c r="H50" i="5"/>
  <c r="H36" i="5"/>
  <c r="H53" i="5"/>
  <c r="H39" i="5"/>
  <c r="H24" i="5"/>
  <c r="H27" i="5"/>
  <c r="H52" i="5"/>
  <c r="H30" i="5"/>
  <c r="H22" i="5"/>
  <c r="H43" i="5"/>
  <c r="H51" i="5"/>
  <c r="H46" i="5"/>
  <c r="H35" i="5"/>
  <c r="H56" i="5"/>
  <c r="H18" i="5"/>
  <c r="H38" i="5"/>
  <c r="H26" i="5"/>
  <c r="H40" i="5"/>
  <c r="H29" i="5"/>
  <c r="H23" i="5"/>
  <c r="H48" i="5"/>
  <c r="H44" i="5"/>
  <c r="N59" i="5"/>
  <c r="J59" i="5"/>
  <c r="H5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400-000002000000}">
      <text>
        <r>
          <rPr>
            <sz val="11"/>
            <color theme="1"/>
            <rFont val="Calibri"/>
            <scheme val="minor"/>
          </rPr>
          <t>Green tallies show items that have been checked and considered okay
	-Geiser, Zac L</t>
        </r>
      </text>
    </comment>
    <comment ref="E16" authorId="0" shapeId="0" xr:uid="{00000000-0006-0000-0400-000001000000}">
      <text>
        <r>
          <rPr>
            <sz val="11"/>
            <color theme="1"/>
            <rFont val="Calibri"/>
            <scheme val="minor"/>
          </rPr>
          <t>Corrective actions (Yellow tallys) are required to prevent impact on Nexteer
	-Geiser, Zac L</t>
        </r>
      </text>
    </comment>
    <comment ref="F16" authorId="0" shapeId="0" xr:uid="{00000000-0006-0000-0400-000003000000}">
      <text>
        <r>
          <rPr>
            <sz val="11"/>
            <color theme="1"/>
            <rFont val="Calibri"/>
            <scheme val="minor"/>
          </rPr>
          <t>Any section that has a red tally has items requiring immediate action
	-Geiser, Zac 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<sst xmlns="http://schemas.openxmlformats.org/spreadsheetml/2006/main" count="2247" uniqueCount="1794">
  <si>
    <t>G</t>
  </si>
  <si>
    <t>Y</t>
  </si>
  <si>
    <t>R</t>
  </si>
  <si>
    <t>N/A</t>
  </si>
  <si>
    <t>Date</t>
  </si>
  <si>
    <t>Revision</t>
  </si>
  <si>
    <t>Changes</t>
  </si>
  <si>
    <t>Initial Release</t>
  </si>
  <si>
    <t>-Corrected "Red Issues" button on Cover Sheet
-Added Scoring to Cover Sheet to show number of R, Y, G items in each section, as well as overall R, Y, G items
-Corrected security settings on certain fields
-Eliminate Question 12.13 as it is a duplicate with question 12.09
-"Issue Description" changed to "Evidence" on all affected fields
-Section 13 merged with Section 10
-Eliminate "Supporting Documents" columns on Check Sheet Expanded tab
-Changed Radar graph to a bar graph on Cover Sheet
-Corrected macro to pull Red Issues correctly on Cover Sheet</t>
  </si>
  <si>
    <t>-Added questions to section 4.13 concerning resin moisture sensitivity
-Updated question &amp; verification cells on question 4.6.10
-Updated verification cells on questions 7.06 &amp; 7.07
-Updated question cells on questions 10.08 &amp; 10.10
-Eliminated question 4.23.2
-Resolved macro error issue
-Included section number on macro pull of red issues, including a hyperlink to allow user to click to the issue
-Expanded "Issue" cell to allow for 580 characters as well as wrapping on two lines
-Added date to issues list to know when the list was created
-Defaulted all of section 4 items to "N/A" to ensure macro works correctly when a specific audit is not performed</t>
  </si>
  <si>
    <t>-Resolved formula problems on Section 4 in Check Sheet Expanded</t>
  </si>
  <si>
    <t>-Corrected macro error that was not adding Section 4 Red Items to Open Issues list on Cover Page
-Removed comment on Instructions tab that pointed users to Covisint Supplier Portal</t>
  </si>
  <si>
    <t>-Added question 3.22 regarding verification of controls for process parameters and corresponding reaction plans
-Added question 4.12.35 in High Pressure Die Casting tab
-Updated question 4.12.19 to capture spraying systems
-Added question 7.11</t>
  </si>
  <si>
    <t>-Updated questions 10.02 and 11.04 on Check Sheet Expanded tab to remove reference to old NSRs
-Section 1.7 (originallly Sub Supplier Selection) and Section 4.15 (originally Annual Layout) now referenced in Section 7.5.3.2.1 NSRs</t>
  </si>
  <si>
    <t>-Redesigned Instructions Tab and renamed to Form Usage Instructions
-Redesigned Cover Sheet to new Cover Summary Sheet
  -Added new Totals and calculations to determine summary and overall status based on completed sections
  -Added hyperlinks to jump to either Main Section tab for item, or to the Process Specific tab as selected
-Renamed Check Sheet Expanded to Main Section. Renumbered and renamed sections
-Formatted all Process specific tabs to same format, including disappearing text when not selected in Cover Summary Sheet
  -Updated hyperlink back to Cover Summary Sheet</t>
  </si>
  <si>
    <t>Cover Sheet Instructions</t>
  </si>
  <si>
    <t>jump to Question Sheet instructions</t>
  </si>
  <si>
    <t>Balloon 1</t>
  </si>
  <si>
    <r>
      <rPr>
        <sz val="11"/>
        <color theme="1"/>
        <rFont val="Calibri"/>
      </rPr>
      <t xml:space="preserve">Fill out all information below blue line at top. Part numbers, names, and revisions must be filled out as well in the white space below information filled out previously.
</t>
    </r>
    <r>
      <rPr>
        <b/>
        <sz val="11"/>
        <color rgb="FFFF0000"/>
        <rFont val="Calibri"/>
      </rPr>
      <t>NOTE:</t>
    </r>
    <r>
      <rPr>
        <sz val="11"/>
        <color theme="1"/>
        <rFont val="Calibri"/>
      </rPr>
      <t xml:space="preserve"> Onsite = done at manufacturing location; Offsite = done remotely/virtual audit
This is determined by the SQE/AQE</t>
    </r>
  </si>
  <si>
    <t>Balloon 2</t>
  </si>
  <si>
    <r>
      <rPr>
        <sz val="11"/>
        <color theme="1"/>
        <rFont val="Calibri"/>
      </rPr>
      <t xml:space="preserve">In column </t>
    </r>
    <r>
      <rPr>
        <b/>
        <sz val="11"/>
        <color theme="1"/>
        <rFont val="Calibri"/>
      </rPr>
      <t>B</t>
    </r>
    <r>
      <rPr>
        <sz val="11"/>
        <color theme="1"/>
        <rFont val="Calibri"/>
      </rPr>
      <t>, use the drop downs to choose only the process specific items that apply for that supplier.</t>
    </r>
  </si>
  <si>
    <t>Balloon 3</t>
  </si>
  <si>
    <r>
      <rPr>
        <sz val="11"/>
        <color theme="1"/>
        <rFont val="Calibri"/>
      </rPr>
      <t xml:space="preserve">In Column A, click on the section number next to the process. The file will jump you to that specific process and all the questions associated. Proceed to fill out all of the questions for each section. 
</t>
    </r>
    <r>
      <rPr>
        <b/>
        <sz val="11"/>
        <color rgb="FFFF0000"/>
        <rFont val="Calibri"/>
      </rPr>
      <t>NOTE:</t>
    </r>
    <r>
      <rPr>
        <sz val="11"/>
        <color theme="1"/>
        <rFont val="Calibri"/>
      </rPr>
      <t xml:space="preserve"> A hyperlink on each question sheet will take you back to the cover sheet. </t>
    </r>
  </si>
  <si>
    <t>Balloon 4</t>
  </si>
  <si>
    <t>Column D will show the amount of questions that are green for the section to the left.</t>
  </si>
  <si>
    <t>Balloon 11</t>
  </si>
  <si>
    <r>
      <rPr>
        <b/>
        <sz val="11"/>
        <color rgb="FF00B050"/>
        <rFont val="Calibri"/>
      </rPr>
      <t>APPROVED</t>
    </r>
    <r>
      <rPr>
        <sz val="11"/>
        <color theme="1"/>
        <rFont val="Calibri"/>
      </rPr>
      <t xml:space="preserve"> means ready for production with no restrictions</t>
    </r>
  </si>
  <si>
    <t>Tab Selection Criteria</t>
  </si>
  <si>
    <t>Balloon 5</t>
  </si>
  <si>
    <t>Column E will show the amount of questions that are yellow for the section to the left</t>
  </si>
  <si>
    <t>Balloon 12</t>
  </si>
  <si>
    <r>
      <rPr>
        <b/>
        <sz val="11"/>
        <color rgb="FFFFC000"/>
        <rFont val="Calibri"/>
      </rPr>
      <t>INTERIM</t>
    </r>
    <r>
      <rPr>
        <sz val="11"/>
        <color theme="1"/>
        <rFont val="Calibri"/>
      </rPr>
      <t xml:space="preserve"> means there are yellow items but there are containment activities and reaction plans in place</t>
    </r>
  </si>
  <si>
    <t>Balloon 6</t>
  </si>
  <si>
    <t>Column F will show the amount of questions that are red for the section to the left</t>
  </si>
  <si>
    <t>Balloon 13</t>
  </si>
  <si>
    <r>
      <rPr>
        <b/>
        <sz val="11"/>
        <color rgb="FFFF0000"/>
        <rFont val="Calibri"/>
      </rPr>
      <t>FAIL</t>
    </r>
    <r>
      <rPr>
        <sz val="11"/>
        <color theme="1"/>
        <rFont val="Calibri"/>
      </rPr>
      <t xml:space="preserve"> means you have red items which put Nexteer at jeopardy for launch and production. Containment activities are needed immediately</t>
    </r>
  </si>
  <si>
    <t>Balloon 7</t>
  </si>
  <si>
    <t>Column G will show the amount of questions that are not applicable for the section to the left</t>
  </si>
  <si>
    <t>Balloon 8</t>
  </si>
  <si>
    <t>Column H will show the percentage of green questions for the section to the left.</t>
  </si>
  <si>
    <t>Balloon 9</t>
  </si>
  <si>
    <r>
      <rPr>
        <sz val="11"/>
        <color theme="1"/>
        <rFont val="Calibri"/>
      </rPr>
      <t xml:space="preserve">Column I will display </t>
    </r>
    <r>
      <rPr>
        <b/>
        <sz val="11"/>
        <color rgb="FFFF0000"/>
        <rFont val="Calibri"/>
      </rPr>
      <t>Yes</t>
    </r>
    <r>
      <rPr>
        <sz val="11"/>
        <color theme="1"/>
        <rFont val="Calibri"/>
      </rPr>
      <t xml:space="preserve"> if there are any red or yellow questions. Will display </t>
    </r>
    <r>
      <rPr>
        <b/>
        <sz val="11"/>
        <color rgb="FF00B050"/>
        <rFont val="Calibri"/>
      </rPr>
      <t>No</t>
    </r>
    <r>
      <rPr>
        <sz val="11"/>
        <color theme="1"/>
        <rFont val="Calibri"/>
      </rPr>
      <t xml:space="preserve"> if the percentage of green questions is 100%</t>
    </r>
  </si>
  <si>
    <t>Balloon 10</t>
  </si>
  <si>
    <t xml:space="preserve">Columns J through Y will show questions that are marked as red (above) and yellow (below). </t>
  </si>
  <si>
    <t xml:space="preserve">NOTE: </t>
  </si>
  <si>
    <t>There are 2 red question sections and 2 yellow question sections. This is to make enough room for all the questions. THEY ARE NOT DUPLICATES.</t>
  </si>
  <si>
    <t>Jump to Cover Sheet instructions</t>
  </si>
  <si>
    <t>Question Sheet Instructions</t>
  </si>
  <si>
    <t>For each Process, fill out the appropriate questions as explained:</t>
  </si>
  <si>
    <t>Detailed evidence required for all answers including reasons why a question may or may not apply</t>
  </si>
  <si>
    <r>
      <rPr>
        <sz val="11"/>
        <color theme="1"/>
        <rFont val="Calibri"/>
      </rPr>
      <t xml:space="preserve">To get a </t>
    </r>
    <r>
      <rPr>
        <b/>
        <sz val="11"/>
        <color rgb="FF00B050"/>
        <rFont val="Calibri"/>
      </rPr>
      <t>green</t>
    </r>
    <r>
      <rPr>
        <sz val="11"/>
        <color theme="1"/>
        <rFont val="Calibri"/>
      </rPr>
      <t xml:space="preserve"> for the question, you must provide detailed evidence OR provide a temporary and permanent action plan as well as dates for both of those plans. </t>
    </r>
  </si>
  <si>
    <r>
      <rPr>
        <sz val="11"/>
        <color theme="1"/>
        <rFont val="Calibri"/>
      </rPr>
      <t xml:space="preserve">To get a </t>
    </r>
    <r>
      <rPr>
        <b/>
        <sz val="11"/>
        <color rgb="FFFFC000"/>
        <rFont val="Calibri"/>
      </rPr>
      <t>yellow</t>
    </r>
    <r>
      <rPr>
        <sz val="11"/>
        <color theme="1"/>
        <rFont val="Calibri"/>
      </rPr>
      <t xml:space="preserve"> for the question, you must provide a temporary action plan and a target date for the temporary action plan to be implemented. </t>
    </r>
  </si>
  <si>
    <r>
      <rPr>
        <sz val="11"/>
        <color theme="1"/>
        <rFont val="Calibri"/>
      </rPr>
      <t xml:space="preserve">To get a </t>
    </r>
    <r>
      <rPr>
        <b/>
        <sz val="11"/>
        <color rgb="FFFF0000"/>
        <rFont val="Calibri"/>
      </rPr>
      <t>red</t>
    </r>
    <r>
      <rPr>
        <sz val="11"/>
        <color theme="1"/>
        <rFont val="Calibri"/>
      </rPr>
      <t xml:space="preserve"> for the question, there is no evidence, permanent action plan and date, or temporary action plan and date in place. </t>
    </r>
  </si>
  <si>
    <t xml:space="preserve">To get an N/A for the question, the question does not apply to the current supplier being audited. </t>
  </si>
  <si>
    <t>After following the requirements listed in Steps 1-4 above, you can use the drop down in column J to select the appropriate rating for each question.</t>
  </si>
  <si>
    <t>Back to Cover Sheet</t>
  </si>
  <si>
    <t>Tab Name</t>
  </si>
  <si>
    <t>Criteria</t>
  </si>
  <si>
    <t xml:space="preserve">Assembly Process </t>
  </si>
  <si>
    <t>Parts with more than two parts.  If the part only has two parts this audit is not used. Examples of parts not address in this audit Rack Bearings or Rubber Mounting bushings.</t>
  </si>
  <si>
    <t xml:space="preserve">Balancer Process </t>
  </si>
  <si>
    <t>Parts that require rapid spinning and balance points on the part print.</t>
  </si>
  <si>
    <t xml:space="preserve">Blow Molding Process </t>
  </si>
  <si>
    <t>Parts that are blow molded plastic only.</t>
  </si>
  <si>
    <t>Clean Room</t>
  </si>
  <si>
    <t>Only to be used for parts that require specific print required contamination levels.  Mostly electrical parts but can be others review the print.</t>
  </si>
  <si>
    <t xml:space="preserve">Ductile Iron Castings </t>
  </si>
  <si>
    <t>Only to be used on Ductile Iron castings, we do not have specific audits for Nodular or Cast Iron.</t>
  </si>
  <si>
    <t xml:space="preserve">Electronics Lubrication </t>
  </si>
  <si>
    <t>Only for lubrication on electronic parts, no other forms of lubrications.</t>
  </si>
  <si>
    <t>Electrical Product Return</t>
  </si>
  <si>
    <t>Only for Electrical parts, not for anyother form of returns.</t>
  </si>
  <si>
    <t xml:space="preserve">ESD Management </t>
  </si>
  <si>
    <t>Any part that has a sensitvity or requirement for ESD protection.</t>
  </si>
  <si>
    <t xml:space="preserve">Extrusions </t>
  </si>
  <si>
    <t>There are two types of Extrusion in this audit, one for Steel and one for Aluminum.  Only those questions linked to the specific material are to be answered.</t>
  </si>
  <si>
    <t>Grease Application</t>
  </si>
  <si>
    <t>Only for those parts with specific grease type, location, and amount call outs.  If the print does not have these items but does have grease this audit does not apply.</t>
  </si>
  <si>
    <t>Heat Treat-Batch</t>
  </si>
  <si>
    <t>Only for parts that are heat treated in a batch furnace or belt furnace.  This will be determined by the supplier's MAPP and Process Flow as it is not an item that can be called out on a print easily.</t>
  </si>
  <si>
    <t>Heat Treat-Induction</t>
  </si>
  <si>
    <t>Only for parts that are heat treated using induction machines.  This will be determined by the supplier's MAPP and Process Flow as it is not an item that can be called out on a print easily.</t>
  </si>
  <si>
    <t>High Pressure Die Cast</t>
  </si>
  <si>
    <t>This is used regardless of which metal the part is made from.</t>
  </si>
  <si>
    <t xml:space="preserve">Injection Molding </t>
  </si>
  <si>
    <t>Only for molded plastic parts and does not include rubber or other flexable/expanding material.</t>
  </si>
  <si>
    <t>Machining</t>
  </si>
  <si>
    <t>Mostly used on individual parts, but can be used on assembly parts but only on those features defined on our part print.</t>
  </si>
  <si>
    <t>Painting Process</t>
  </si>
  <si>
    <t>Only used on parts that have paint requirements on the print such as thickness, adhesion, or corrosion protection.</t>
  </si>
  <si>
    <t>Powdered Metal</t>
  </si>
  <si>
    <t>Used with Powder Metal parts or assemblies that have powder metal parts detailed and defined on our prints.</t>
  </si>
  <si>
    <t>Rubber Bonding</t>
  </si>
  <si>
    <t>Only for molded rubber or flexable/expanding materials.</t>
  </si>
  <si>
    <t>Soldering</t>
  </si>
  <si>
    <t>Only for electrical parts.</t>
  </si>
  <si>
    <t xml:space="preserve">Stamping </t>
  </si>
  <si>
    <t>Used with Stamped parts or assemblies that have stamped parts detailed and defined on our prints.</t>
  </si>
  <si>
    <t>Surface Treatments</t>
  </si>
  <si>
    <t>Only used on parts that have CQI-11 or CQI-12 style surface treatments.</t>
  </si>
  <si>
    <t>Thread forming and cutting</t>
  </si>
  <si>
    <t>Added specific audit for machining operations that are specific to external and internal threads defined by our prints.  This does not apply to small fasteners.</t>
  </si>
  <si>
    <t xml:space="preserve">Torque Control </t>
  </si>
  <si>
    <t>Added specific audit for parts or assemblies that use a threaded connection.</t>
  </si>
  <si>
    <t>Warehouse Audit</t>
  </si>
  <si>
    <t>This audit is only used for suppliers that manufacture in a different region from the Nexteer using region.  This is not used for local inventory storage before shipping.</t>
  </si>
  <si>
    <t>Washer</t>
  </si>
  <si>
    <t>Only for use when there are specific print requirements that can be measured for cleanlyness.  It is not used for general notes about a part being free of debries or when the supplier just uses a washer to remove processing oils or other coolants.</t>
  </si>
  <si>
    <t>Welding</t>
  </si>
  <si>
    <t>Added specific audit for stampings, machined parts, or assemblies that define a weld on the part print.</t>
  </si>
  <si>
    <t>Nexteer Automotive</t>
  </si>
  <si>
    <t>Nexteer Supplier Process/Production Readiness Audit Cover Sheet</t>
  </si>
  <si>
    <t>Supplier Name:</t>
  </si>
  <si>
    <t>Supplier DUNS#:</t>
  </si>
  <si>
    <t>Mfg Location:</t>
  </si>
  <si>
    <t>On-site/Off-site:</t>
  </si>
  <si>
    <t>Audit Review</t>
  </si>
  <si>
    <t>Part Number</t>
  </si>
  <si>
    <t>Name</t>
  </si>
  <si>
    <t>Rev</t>
  </si>
  <si>
    <t>Section</t>
  </si>
  <si>
    <t>Main Section Items</t>
  </si>
  <si>
    <t>% complete</t>
  </si>
  <si>
    <t>Follow-up Required?</t>
  </si>
  <si>
    <t>Question</t>
  </si>
  <si>
    <t>Questions Cont.</t>
  </si>
  <si>
    <t xml:space="preserve">Receiving Inspection </t>
  </si>
  <si>
    <t>Sub-Supplier Management</t>
  </si>
  <si>
    <t xml:space="preserve">In-process Parts/Materials  </t>
  </si>
  <si>
    <t>In-process - Equipment</t>
  </si>
  <si>
    <t>In-process - Manpower (Line Personnel)</t>
  </si>
  <si>
    <t>In-process - Performance</t>
  </si>
  <si>
    <t>Final Inspection</t>
  </si>
  <si>
    <t>Early Product Containment (EPC)</t>
  </si>
  <si>
    <t>Repair/Rework</t>
  </si>
  <si>
    <t>Non-Conforming Parts</t>
  </si>
  <si>
    <t>Part Inspection/Gages</t>
  </si>
  <si>
    <t>Part Packaging, Labeling and Storage at Manufacturing Location</t>
  </si>
  <si>
    <t>Direct Part Marking</t>
  </si>
  <si>
    <t>Documentation</t>
  </si>
  <si>
    <t>Contamination</t>
  </si>
  <si>
    <t>Process Specific Items</t>
  </si>
  <si>
    <t>Totals</t>
  </si>
  <si>
    <t>Production Ready?</t>
  </si>
  <si>
    <t>Summary</t>
  </si>
  <si>
    <t xml:space="preserve">Verify </t>
  </si>
  <si>
    <t>Evidence:</t>
  </si>
  <si>
    <t>Temporary Corrective Action Plan</t>
  </si>
  <si>
    <t>Permanent Corrective Action Plan</t>
  </si>
  <si>
    <t>Responsible (Name)</t>
  </si>
  <si>
    <t>Temp CA Date</t>
  </si>
  <si>
    <t>Perm CA Date</t>
  </si>
  <si>
    <t>(G/Y/R or N/A)</t>
  </si>
  <si>
    <t>0.01.01</t>
  </si>
  <si>
    <t>Is the correct part raw material being used?</t>
  </si>
  <si>
    <t>Material Cert. Sheets, (Dwg. versus actual material code #)</t>
  </si>
  <si>
    <t>0.01.02</t>
  </si>
  <si>
    <t xml:space="preserve">Are the inspection features and frequency for incoming material defined in the control plan and being followed for raw material/components? </t>
  </si>
  <si>
    <t>Verify Receiving has the required inspection equipment, that inspection methods with the raw material/component supplier should match and correlate, and that the inspection data sheet matches the Control Plan and work instruction. 
Verify visual aids for any surface condition issues with incoming raw material/components: i.e. flash, porosity, metal folds, rust, contamination, etc.</t>
  </si>
  <si>
    <t>0.01.03</t>
  </si>
  <si>
    <t>Is incoming material packaging adequate to protect product quality</t>
  </si>
  <si>
    <t>Confirm meets Packaging Standard and inspection per Control Plan</t>
  </si>
  <si>
    <t>0.01.04</t>
  </si>
  <si>
    <t>Is raw material stored in proper conditions?</t>
  </si>
  <si>
    <t>Consider the temperature, humidity &amp; storage duration.</t>
  </si>
  <si>
    <t>Evidence</t>
  </si>
  <si>
    <t>0.02.01</t>
  </si>
  <si>
    <t xml:space="preserve">If there are capability studies required from sub suppliers are they being confirmed? </t>
  </si>
  <si>
    <t>Verify Sub Supplier Capability study report</t>
  </si>
  <si>
    <t>0.02.02</t>
  </si>
  <si>
    <t>Are all materials/components approved (PPAP/PSW)?</t>
  </si>
  <si>
    <t>Verify PSW approved and at the latest engineering release level for all materials/components</t>
  </si>
  <si>
    <t>0.02.03</t>
  </si>
  <si>
    <t>If a sub-supplier creates a Nexteer Critical feature (i.e. QCLs) do they meet Nexteer Control Requirements?</t>
  </si>
  <si>
    <t>Review Sub-supplier PPAP looking for PFMEA and Control Plan</t>
  </si>
  <si>
    <t>0.02.04</t>
  </si>
  <si>
    <t>Does the supplier have a Readiness process audit to the critical sub-suppliers?</t>
  </si>
  <si>
    <t>Review the audit results, the readiness audit should cover key areas like those in the F1058</t>
  </si>
  <si>
    <t>0.03.01</t>
  </si>
  <si>
    <t>Are the In-process materials in an appropriate area? Mixing concerns?</t>
  </si>
  <si>
    <t>Confirm if there is a way to differentiate the materials/components running in the process</t>
  </si>
  <si>
    <t>0.03.02</t>
  </si>
  <si>
    <t>Are non conforming set-up parts identified and segregated from process before production start?</t>
  </si>
  <si>
    <t>Verify non conforming set-up parts disposition to eliminate the potential of mixing with production parts</t>
  </si>
  <si>
    <t>0.03.03</t>
  </si>
  <si>
    <t>Does the documented flow meet the actual flow as defined in the process flow diagram?</t>
  </si>
  <si>
    <t>Compare actual process with the control plan. Look for hidden factories.</t>
  </si>
  <si>
    <t>0.03.04</t>
  </si>
  <si>
    <t>Does the material handling process prevent part damage?</t>
  </si>
  <si>
    <t>Verify that all material handling situations prevent part damage.</t>
  </si>
  <si>
    <t>0.03.05</t>
  </si>
  <si>
    <t>Is there potential risk for contamination?</t>
  </si>
  <si>
    <t>Verify FMEA and control plan for prevention of contamination.</t>
  </si>
  <si>
    <t>0.03.06</t>
  </si>
  <si>
    <t>Do parts bins have correct part number label and engineering level?</t>
  </si>
  <si>
    <t>Verify versus Control Plan and Work Instructions</t>
  </si>
  <si>
    <t>0.03.07</t>
  </si>
  <si>
    <t>Does a plan for first off parts exist and is followed?</t>
  </si>
  <si>
    <t>Check Control Plan and job instructions. Check reaction plan
Verify First off part inspection report</t>
  </si>
  <si>
    <t>0.03.08</t>
  </si>
  <si>
    <t>Are the parts that go out of the process for inspection being properly identified and dispositioned?</t>
  </si>
  <si>
    <t>Verify if the parts being measured according to the Control Plan are identified and dispositioned per work instructions</t>
  </si>
  <si>
    <t>0.04.01</t>
  </si>
  <si>
    <t>Are new fixtures or equipment added to the existing preventive maintenance plan?</t>
  </si>
  <si>
    <t>Preventative Maintenance Plan  &amp; management signed PM work orders.</t>
  </si>
  <si>
    <t>0.04.02</t>
  </si>
  <si>
    <t>For this part are all the critical equipment identified?</t>
  </si>
  <si>
    <t>Identify critical equipment and contingency plan for that equipment.</t>
  </si>
  <si>
    <t>0.04.03</t>
  </si>
  <si>
    <t>Are machine setting conditions checked each run?</t>
  </si>
  <si>
    <t>Confirm they are checking coolant, filters, others key equipment features at time of set up</t>
  </si>
  <si>
    <t>0.04.04</t>
  </si>
  <si>
    <t>Are Error proofing devices and Master Samples confirmed to be accurate and functional upper/lower end of specification?</t>
  </si>
  <si>
    <t>Check for error proofing masters, instructions and calibration</t>
  </si>
  <si>
    <t>0.04.05</t>
  </si>
  <si>
    <t>Are all Error proofing listed in a verification chart?</t>
  </si>
  <si>
    <t>Check the list, compare to Control plan</t>
  </si>
  <si>
    <t>0.04.06</t>
  </si>
  <si>
    <t>Is Error proofing confirmed to be working properly each run?</t>
  </si>
  <si>
    <t>Do they work &amp; are they electrically back checked where applicable?
Test all master samples at each station.
Can the operator by-pass the error proofing?
Verify Bypass definition (alternative control) in case of error proofing failure</t>
  </si>
  <si>
    <t>0.04.07</t>
  </si>
  <si>
    <t>If there are multiple pieces of equipment doing the same operation, are part quality results the same?</t>
  </si>
  <si>
    <t>Part data confirmation (Line 1/2).   Verify back-up pieces of equipment are PPAP approved or there is a plan in place to do so.</t>
  </si>
  <si>
    <t>0.04.08</t>
  </si>
  <si>
    <t>Is the machine/equipment capable of producing stable results for critical characteristics?</t>
  </si>
  <si>
    <t>Confirm SPC, run charts</t>
  </si>
  <si>
    <t>0.04.09</t>
  </si>
  <si>
    <t xml:space="preserve"> How is part number tied to PPAP approved equipment?</t>
  </si>
  <si>
    <t>Verify traveler documentation and Production Equipment versus Control Plan</t>
  </si>
  <si>
    <t>0.04.10</t>
  </si>
  <si>
    <t>Are first off samples approved by Quality before a production run?</t>
  </si>
  <si>
    <t>Review first off sample and inspection report with Quality approval</t>
  </si>
  <si>
    <t>0.04.11</t>
  </si>
  <si>
    <t>Are critical machine controls recorded and monitored by the equipment (i.e.. Torque, Power usage, clamping pressure, cooling concentration, etc.)?</t>
  </si>
  <si>
    <t>In-process check sheet or database.</t>
  </si>
  <si>
    <t>0.04.12</t>
  </si>
  <si>
    <t>Are there spare parts available for all critical pieces of equipment?</t>
  </si>
  <si>
    <t>Check spare parts list, inventory &amp; location of the spare parts.</t>
  </si>
  <si>
    <t>0.04.13</t>
  </si>
  <si>
    <t>Is Machine log book/record available and updated?</t>
  </si>
  <si>
    <t>Check presence of machine log book/record in relation to Plant Maintenance. Verify duration of storage (minimum 1 year) of the information for traceability purpose.</t>
  </si>
  <si>
    <t>0.04.14</t>
  </si>
  <si>
    <t>Can parts be loaded incorrectly?</t>
  </si>
  <si>
    <t>Ask the supplier try to misload a part. Double check with PFMEA</t>
  </si>
  <si>
    <t>0.04.15</t>
  </si>
  <si>
    <t>Can process parameters in a controller be changed only by authorized personnel?</t>
  </si>
  <si>
    <t>Ask the supplier to try to change process parameters.</t>
  </si>
  <si>
    <t>0.04.16</t>
  </si>
  <si>
    <t>In case machine process parameters go out of control limits/specifications, are there proper reaction plans in place?</t>
  </si>
  <si>
    <t xml:space="preserve">Verify identified controls for process parameters and corresponding reaction plans. </t>
  </si>
  <si>
    <t>0.04.17</t>
  </si>
  <si>
    <t>After preventative maintenance, are quality levels/conditions recorded?</t>
  </si>
  <si>
    <t>Review first piece inspection as well as any trend or SPC charts for the machine from before and after the PM is completed.  Look for shifts that are unexpected.  Look at at least three of these types of PM records to understand the normal trends with the data.</t>
  </si>
  <si>
    <t>0.05.01</t>
  </si>
  <si>
    <t>Are all trained personnel in place to cover all shifts?</t>
  </si>
  <si>
    <t>Compare training matrix to production schedule, and compare to run-at-rate capacity plan</t>
  </si>
  <si>
    <t>0.05.02</t>
  </si>
  <si>
    <t>Do the personnel understand their job function?</t>
  </si>
  <si>
    <t>Ask them their job responsibility and compare to the job description.</t>
  </si>
  <si>
    <t>0.05.03</t>
  </si>
  <si>
    <t>Do the operators understand how part defects impact the end customer?</t>
  </si>
  <si>
    <t>Ask the operator if they understand the end customer impact / use of the part.</t>
  </si>
  <si>
    <t>0.05.04</t>
  </si>
  <si>
    <t>Are personnel following standard work instructions?</t>
  </si>
  <si>
    <t>Observe the operator activity.  Compare to work instructions, control plan and reaction plan.  Ensure sequence is the same.</t>
  </si>
  <si>
    <t>0.06.01</t>
  </si>
  <si>
    <t>Does cycle time target equal actual results (each manufacturing process)?</t>
  </si>
  <si>
    <t>Refer to Run-At-Rate Capacity Plan</t>
  </si>
  <si>
    <t>0.06.02</t>
  </si>
  <si>
    <t>Do the processes meet the planned percentage scrap from capacity plan?</t>
  </si>
  <si>
    <t>Check process scrap report</t>
  </si>
  <si>
    <t>0.06.03</t>
  </si>
  <si>
    <t>Are statistical process controls being used? 
(X, R, Run charts)</t>
  </si>
  <si>
    <t>Compare control plan and actual results to Nexteer Capability standards</t>
  </si>
  <si>
    <t>0.07.01</t>
  </si>
  <si>
    <t>Do the personnel understand their job function? (repeated question from Manpower but focused specifically in Final Inspection)</t>
  </si>
  <si>
    <t>Ask them their job responsibility and compare to the job description</t>
  </si>
  <si>
    <t>0.07.02</t>
  </si>
  <si>
    <t>Is the inspector trained how to properly inspect parts?</t>
  </si>
  <si>
    <t>Observe the inspector is following the Work instruction</t>
  </si>
  <si>
    <t>0.07.03</t>
  </si>
  <si>
    <t>If limit samples are used and posted, confirm they are clearly understandable.</t>
  </si>
  <si>
    <t>Review unacceptable samples, good samples, digital picture, past quality problem sample board</t>
  </si>
  <si>
    <t>0.07.04</t>
  </si>
  <si>
    <t xml:space="preserve">Are defective parts tagged and dispositioned at the end of the shift? </t>
  </si>
  <si>
    <t>Review hold tags for completion. Review disposition data for each hold tag</t>
  </si>
  <si>
    <t>0.07.05</t>
  </si>
  <si>
    <t>How are parts identified as having completed final inspection process?</t>
  </si>
  <si>
    <t>Look for examples like completed travelers, sealed boxes, shipping labels, etc.</t>
  </si>
  <si>
    <t>0.07.06</t>
  </si>
  <si>
    <t>If the part has individual traceability is it readable?</t>
  </si>
  <si>
    <t>Can the bar code be scanned &amp; read? If pin stamped or dot matrixed is it legible?</t>
  </si>
  <si>
    <t>0.07.07</t>
  </si>
  <si>
    <t>Where non-conforming parts are found at final inspection, how is that information communicated back to the operation that created the defect?</t>
  </si>
  <si>
    <t>Review the reaction plan in the Control Plan, look to the feedback of information to operations when material is found that escaped their Quality Gate/Production Inspection</t>
  </si>
  <si>
    <t>0.08.01</t>
  </si>
  <si>
    <t>Who is the owner of the EPC process?</t>
  </si>
  <si>
    <t>The supplier must have person named to do this activity.
Verify that the identified person has the AQE/SQE contact information for report out</t>
  </si>
  <si>
    <t>0.08.02</t>
  </si>
  <si>
    <t>In a new launch is the EPC data being sent to the AQE/SQE in a timely manner?</t>
  </si>
  <si>
    <t>Look for the Nexteer standardized template and when it is being sent to the AQE.</t>
  </si>
  <si>
    <t>0.08.03</t>
  </si>
  <si>
    <t>Are all of the EPC checks as specified on the Pre Production Control Plan being completed?</t>
  </si>
  <si>
    <t>Confirm control plan, work instruction(s) &amp; standardized work.</t>
  </si>
  <si>
    <t>0.08.04</t>
  </si>
  <si>
    <t>Just as final inspection, are defective parts tagged and dispositioned at the end of the shift?</t>
  </si>
  <si>
    <t>0.08.05</t>
  </si>
  <si>
    <t>How are parts identified as having completed EPC process?</t>
  </si>
  <si>
    <t xml:space="preserve">Look for examples like parts marked with a green dot, completed travelers, sealed boxes, shipping labels, etc. </t>
  </si>
  <si>
    <t>0.08.06</t>
  </si>
  <si>
    <t xml:space="preserve"> Is a signed green EPC label on each container of parts?</t>
  </si>
  <si>
    <t>Verify that the green  EPC label is on each container &amp; that it is signed by the appropriate management representative per Supplier Containment instructions at Nexteer.com.</t>
  </si>
  <si>
    <t>0.08.07</t>
  </si>
  <si>
    <t>For defective parts found in the EPC check,  does the reaction plan also look for the root cause?</t>
  </si>
  <si>
    <t>Look in the Nexteer standardized template for tracking defects during the EPC period.</t>
  </si>
  <si>
    <t>0.09.01</t>
  </si>
  <si>
    <t>Is Repair/Rework listed on Production Control Plan? If is not in the Production Control Plan all following questions are N/A</t>
  </si>
  <si>
    <t>Verify Rework is in Production Control Plan</t>
  </si>
  <si>
    <t>0.09.02</t>
  </si>
  <si>
    <t>Is the repair area away from the production line (if off-line repair)?</t>
  </si>
  <si>
    <t>Check repair area location.  Confirm repair / non-conforming parts area clearly identified.</t>
  </si>
  <si>
    <t>0.09.03</t>
  </si>
  <si>
    <t>Are repair parts labeled to prevent part mixing with production parts to show completion of repair?</t>
  </si>
  <si>
    <t>Confirm flow, repair location, and part labeling instruction</t>
  </si>
  <si>
    <t>0.09.04</t>
  </si>
  <si>
    <t>Is there a non-conforming part repair/rework Process flow chart?</t>
  </si>
  <si>
    <t>Review Non-Conforming Process Flow Chart</t>
  </si>
  <si>
    <t>0.09.05</t>
  </si>
  <si>
    <t>Are repair/rework parts re-introduced to the production flow to ensure proper inspection?</t>
  </si>
  <si>
    <t>Confirm flow</t>
  </si>
  <si>
    <t>0.09.06</t>
  </si>
  <si>
    <t>Are repair/rework items recorded and track?</t>
  </si>
  <si>
    <t>Confirm tracking mechanism</t>
  </si>
  <si>
    <t>0.10.01</t>
  </si>
  <si>
    <t>Are all Problem Tracking Sheet items closed?</t>
  </si>
  <si>
    <t>Check Complaint on Purchased Material &amp; 5-Why reports.</t>
  </si>
  <si>
    <t>0.10.02</t>
  </si>
  <si>
    <t>Is supplier's traceability system able to identify which parts should be contained when non conforming part is found?</t>
  </si>
  <si>
    <t>Verify lot control and traceability system, ensure meets Nexteer supplier requirements</t>
  </si>
  <si>
    <t>0.11.01</t>
  </si>
  <si>
    <t>Do all gauges exist and at the proper location in the process as per the Pre Production Control Plan/Production Control Plan?</t>
  </si>
  <si>
    <t>Compare the gauges against the Pre Production Control Plan/Production Control Plan</t>
  </si>
  <si>
    <t>0.11.02</t>
  </si>
  <si>
    <t>Are part specific gages/fixtures loaded into the supplier's calibration and gage management system?</t>
  </si>
  <si>
    <t>Take a gage number from the cell and verify in gage calibration system</t>
  </si>
  <si>
    <t>0.11.03</t>
  </si>
  <si>
    <t>Are there specific gage instructions for this part?</t>
  </si>
  <si>
    <t>Ask operator to inspect the part and verify to the gage instructions</t>
  </si>
  <si>
    <t>0.11.04</t>
  </si>
  <si>
    <t>Is the operator able to use fixtures and gages to identify non conforming parts?</t>
  </si>
  <si>
    <t>Check non confirming parts with gages and/or fixtures</t>
  </si>
  <si>
    <t>0.11.05</t>
  </si>
  <si>
    <t>Are there reduced/truncated in process tolerances?</t>
  </si>
  <si>
    <t>Verify that any reduced/truncated tolerances will ensure parts are to print at final inspection</t>
  </si>
  <si>
    <t>0.11.06</t>
  </si>
  <si>
    <t>Where visual inspection specified, is there traceability (i.e.. Marker check on each part)? If it mark is not prohibited by the Nexteer print</t>
  </si>
  <si>
    <t>Verify appropriate identification.</t>
  </si>
  <si>
    <t>0.11.07</t>
  </si>
  <si>
    <t>Are all inspections taking place per control plan including quality group audits?</t>
  </si>
  <si>
    <t>Check inspection flow and compare to control plan.</t>
  </si>
  <si>
    <t>0.11.08</t>
  </si>
  <si>
    <t>Are parts within inspection limits?</t>
  </si>
  <si>
    <t>Check the part to verify inspection sheet and control plan</t>
  </si>
  <si>
    <t>0.11.09</t>
  </si>
  <si>
    <t>For Quality Lab Inspections, are parts segregated away from production line flow?</t>
  </si>
  <si>
    <t>Check part holding area</t>
  </si>
  <si>
    <t>0.11.10</t>
  </si>
  <si>
    <t>For Quality Lab Inspection, What happens to segregated parts after the inspection?</t>
  </si>
  <si>
    <t>Verify disposition: Scrap or return to production process.
Confirm if parts go back to production  process and follow reintroduction job instruction</t>
  </si>
  <si>
    <t>0.11.11</t>
  </si>
  <si>
    <t>Do the inspection records include upper and lower limits for all inspections?</t>
  </si>
  <si>
    <t>Compare the inspection form to the control plan.  Verify that all dimensional and attribute checks are recorded.</t>
  </si>
  <si>
    <t>0.11.12</t>
  </si>
  <si>
    <t>If a fixture is used, is it designed for ease of use and to prevent damage to the part and master as well as prevent misloading of the inspection part?</t>
  </si>
  <si>
    <t>Install parts in the fixture</t>
  </si>
  <si>
    <t>0.11.13</t>
  </si>
  <si>
    <t>If a fixture is used, does the fixture hold the part and has the correct datums from the print?</t>
  </si>
  <si>
    <t>Confirm datum structure</t>
  </si>
  <si>
    <t>0.12.01</t>
  </si>
  <si>
    <t>For new parts are storage and staging areas clearly marked?</t>
  </si>
  <si>
    <t>Review areas and practices.</t>
  </si>
  <si>
    <t>0.12.02</t>
  </si>
  <si>
    <t>Does the operator have Job instructions that show the correct box and label?</t>
  </si>
  <si>
    <t>Check box and label against work instruction.</t>
  </si>
  <si>
    <t>0.12.03</t>
  </si>
  <si>
    <t>If partial containers are allowed, are they stored away from labeling and packing area?</t>
  </si>
  <si>
    <t>0.12.04</t>
  </si>
  <si>
    <t>Is verification of labels on final goods taking place per control plan?</t>
  </si>
  <si>
    <t>Check work instructions and control plan.  Look for evidence of management layered audit.</t>
  </si>
  <si>
    <t>0.12.05</t>
  </si>
  <si>
    <t>If the supplier preprint labels do they have a system to account any unused labels?</t>
  </si>
  <si>
    <t>Verify label accounting system
Review records from previous shipments</t>
  </si>
  <si>
    <t>0.12.06</t>
  </si>
  <si>
    <t>For returnable containers, does supplier remove old labels before applying new ones?</t>
  </si>
  <si>
    <t xml:space="preserve">Look for work instruction. </t>
  </si>
  <si>
    <t>0.12.07</t>
  </si>
  <si>
    <t>If there is a shelf life limit for adhesive labels, what system is used to monitor this?</t>
  </si>
  <si>
    <t>Ask for evidence of shelf life limit and verify monitor system</t>
  </si>
  <si>
    <t>0.12.08</t>
  </si>
  <si>
    <t>If labels are not applied at the manufacturing facility, what system is used to control at the remote location, i.e. an external warehouse?</t>
  </si>
  <si>
    <t>Verify remote location has job instruction and a system that link back to manufacturing facility</t>
  </si>
  <si>
    <t>0.12.09</t>
  </si>
  <si>
    <t>Does the operator work instruction includes verification of product and shipping label before shipping?</t>
  </si>
  <si>
    <t>Ask shipping associate what they do and observe 
Compare to shipping work instruction</t>
  </si>
  <si>
    <t>0.12.10</t>
  </si>
  <si>
    <t>If the supplier has similar parts is there a visual aid to help with identification?</t>
  </si>
  <si>
    <t>Check visual aids and work instructions.</t>
  </si>
  <si>
    <t>0.12.11</t>
  </si>
  <si>
    <t>Are they using the packaging documented on the SPI?</t>
  </si>
  <si>
    <t>Confirm packaging status</t>
  </si>
  <si>
    <t>0.12.12</t>
  </si>
  <si>
    <t>Are all materials appropriately identified?</t>
  </si>
  <si>
    <t>Review container labels, storage are markings, etc.</t>
  </si>
  <si>
    <t>0.13.01</t>
  </si>
  <si>
    <t xml:space="preserve"> If the part has direct part marking requirements, does the supplier calibrate and certify the grading system?
(Only for Bar codes)</t>
  </si>
  <si>
    <t>Verify  if supplier have a  certified 
standard, and that it is used on a regular basis per gage control requirements.  Ensure that the positioning of the certified standard is the same as the parts when they are graded.</t>
  </si>
  <si>
    <t>0.13.02</t>
  </si>
  <si>
    <t>For Direct Part marking, does the supplier's control plan require 100% grading using a camera compatible with ISO 29158?
(Only for Bar codes)</t>
  </si>
  <si>
    <t>Review control plan and retained data for the grade of the parts.</t>
  </si>
  <si>
    <t>0.13.03</t>
  </si>
  <si>
    <t>For Printed Individual Part labels, does the supplier's control plan require 100% grading using a camera compatible with ISO 15415? (Only for Bar codes)</t>
  </si>
  <si>
    <t>0.13.04</t>
  </si>
  <si>
    <t>Does the suppliers control plan include regular verification of the correct location and orientation of the Direct part mark on the part?</t>
  </si>
  <si>
    <t>Review control plan and retained data for the (axial, radial, left/right, and angle) position of the part mark.</t>
  </si>
  <si>
    <t>0.13.05</t>
  </si>
  <si>
    <t>Does the supplier's control plan include verification of the contents of the data in the direct part marking on the parts?</t>
  </si>
  <si>
    <t>Review control plan and retained data for the part mark contents per the Nexteer spec on the print (examples include part number, Julian data, serial number etc.).</t>
  </si>
  <si>
    <t>0.13.06</t>
  </si>
  <si>
    <t>Does the supplier record and maintain the direct part marking data in their traceability system for 24 hour turn around on data?</t>
  </si>
  <si>
    <t xml:space="preserve">Supplier was able to meet the target during the traceability Fire Drill Look for the records to be available </t>
  </si>
  <si>
    <t>0.13.07</t>
  </si>
  <si>
    <t>Does the supplier use the direct part mark to monitor and control reject parts?
(Only for Bar codes)</t>
  </si>
  <si>
    <t>Verify that when a part is determined to be a reject that the direct part mark is flagged in the system to prevent release or shipping of that part.  Check reconciliation reports.</t>
  </si>
  <si>
    <t>0.13.08</t>
  </si>
  <si>
    <t>Is the Direct part marking applied to the part at a process step as early as possible, (allowing the marking to survive following process operations)?</t>
  </si>
  <si>
    <t xml:space="preserve">Review process steps, look for processes that could damage the direct part mark (i.e. heat treatment, plating, welding, work holding, etc.).  </t>
  </si>
  <si>
    <t>0.14.01</t>
  </si>
  <si>
    <t>Do the Production Control Plan, PFMEA and Process Flow Diagram match the documents submitted to PPAP including revision level?</t>
  </si>
  <si>
    <t>Compare PPAP documentation to Active documents at supplier</t>
  </si>
  <si>
    <t>0.14.02</t>
  </si>
  <si>
    <t>Does the Control Plan Inspection frequency match Work Instructions and inspection report?</t>
  </si>
  <si>
    <t>Compare Control Plan, work instructions and inspection report</t>
  </si>
  <si>
    <t>0.14.03</t>
  </si>
  <si>
    <t>Does the Process Flow Diagram agree with the actual process?</t>
  </si>
  <si>
    <t>Check for hidden factories. Check against the Production Control Plan</t>
  </si>
  <si>
    <t>0.14.04</t>
  </si>
  <si>
    <t>Is documentation available for supplier's use in local language?</t>
  </si>
  <si>
    <t>Check for document.</t>
  </si>
  <si>
    <t>0.14.05</t>
  </si>
  <si>
    <t>Do work instructions include details for Start and End of shift and other breaks?</t>
  </si>
  <si>
    <t>Check for instructions.</t>
  </si>
  <si>
    <t>0.14.06</t>
  </si>
  <si>
    <t>Are instructions for an interrupted cycle available to machine users ?</t>
  </si>
  <si>
    <t>Check what happens when the machines stops and how it restarts. Focus on in process parts flow and handling of NOK parts.</t>
  </si>
  <si>
    <t>0.14.07</t>
  </si>
  <si>
    <t>If work instructions call out visual aids are they in place and available to the operators?</t>
  </si>
  <si>
    <t>Can the operator access the aids and are they clear of what is acceptable and what is not acceptable?</t>
  </si>
  <si>
    <t>0.14.08</t>
  </si>
  <si>
    <t>Has this part added to the annual layout management process with target completion date?</t>
  </si>
  <si>
    <t>Verify Annual layout process and target dates</t>
  </si>
  <si>
    <t>0.14.09</t>
  </si>
  <si>
    <t>Does the suppliers traceability system include data for the parts covering all operations as well as Sub-suppliers data and raw material data?</t>
  </si>
  <si>
    <t>Verify that the supplier's routing documents have linkage to each process, sup-supplier, and material lot.  Confirm there is a method to identify and contain all parts related to a quality defect.</t>
  </si>
  <si>
    <t>0.15.01</t>
  </si>
  <si>
    <t>If the part print has a specification for cleanliness or contamination limits does the supplier have the availability to demonstrate capability and to show a strategy to reduce or eliminate any issues?</t>
  </si>
  <si>
    <t>0.15.02</t>
  </si>
  <si>
    <t>Review suppliers packaging area for any potential contamination sources as the parts are prepared for shipment.</t>
  </si>
  <si>
    <t>Ensure trash containers are available for easy use
PPE such as gloves and earplugs are disposed off properly
Ensure that airborne contaminants such as weld splatter and dust are preventive getting to the containers</t>
  </si>
  <si>
    <t>0.15.03</t>
  </si>
  <si>
    <t>For parts with small or hidden areas does the supplier have tools like a bore scope to see if there are chips or other contamination?</t>
  </si>
  <si>
    <t>Review inspection process and have the operator demonstrate inspection looking for contamination in blind spots</t>
  </si>
  <si>
    <t>0.15.04</t>
  </si>
  <si>
    <t>During launch what steps are being taken to prevent  contamination, example increased LPA, increased inspection etc.?</t>
  </si>
  <si>
    <t>Review launch plan and results for contamination</t>
  </si>
  <si>
    <t>0.15.05</t>
  </si>
  <si>
    <t>How does the supplier prevent contamination of parts, before and after they have been cleaned or ready for shipment? Avoid items like construction, welding, blasting, abrasive discs, and other operations.</t>
  </si>
  <si>
    <t>Look for plans and actions that actively protect the parts, items like shielding, covers, not stored near dirty operations, etc.</t>
  </si>
  <si>
    <t>0.15.06</t>
  </si>
  <si>
    <t>Does the supplier have a method to prevent build up of chips or other contamination on their work holding fixtures?</t>
  </si>
  <si>
    <t>Explain how fixtures and pallets allow contaminants to fall off using open bottoms, non-horizontal surfaces, etc.</t>
  </si>
  <si>
    <t>0.15.07</t>
  </si>
  <si>
    <t>Are the work holding fixtures designed to prevent contamination that could cause damage to critical surfaces?</t>
  </si>
  <si>
    <t>Describe how your fixtures and pallets were designed to avoid damage to the product.</t>
  </si>
  <si>
    <t>0.15.08</t>
  </si>
  <si>
    <t>Has the supplier's cutting tool development included chip size and remove into consideration?</t>
  </si>
  <si>
    <t>Describe how you break chips into sizes that will easily blow away or wash away. No long stringy chips.</t>
  </si>
  <si>
    <t>0.15.09</t>
  </si>
  <si>
    <t>For intersecting machined holes is there a second tool or operation to deburr the holes i.e. 2nd drill or reamer?</t>
  </si>
  <si>
    <t>Review cutting tool path plan and tool designation</t>
  </si>
  <si>
    <t>0.15.10</t>
  </si>
  <si>
    <t>For blind holes, internal cavities and other features that make chip removal difficult does the supplier have documented methods or additional operations to prevent chip build-up in those areas?</t>
  </si>
  <si>
    <t>Review visual aids, work instructions, and PFMEA for these checks</t>
  </si>
  <si>
    <t>0.15.11</t>
  </si>
  <si>
    <t>Does the supplier review best methods for contamination removal for each process? Example Blow off, Vacuum, Coolant Flood, etc.</t>
  </si>
  <si>
    <t>Review operations and job instruction of removal of contamination for effectiveness</t>
  </si>
  <si>
    <t>0.15.12</t>
  </si>
  <si>
    <t>If the contamination removal system is automated, is it interlocked in the station operation?</t>
  </si>
  <si>
    <t>Review the Contamination removal system (blow-off, vacuum, coolant flood, etc..) and try to skip the Contamination removal process</t>
  </si>
  <si>
    <t>0.15.13</t>
  </si>
  <si>
    <t>Does the supplier have a method to evaluate the contamination removal process (blow-off, vacuum, coolant flood, etc.) is effective with attention to controlling or reducing levels with control charts and/or process monitoring?</t>
  </si>
  <si>
    <t>Review inspection charts and run data</t>
  </si>
  <si>
    <t>0.15.14</t>
  </si>
  <si>
    <t>If using a vacuum to remove contamination, how does the supplier avoid intermittent vacuum line stalling from allowing contaminants from dropping onto the product or station?</t>
  </si>
  <si>
    <t>Ask about check Valves and flow monitoring in the vacuum system</t>
  </si>
  <si>
    <t>0.15.15</t>
  </si>
  <si>
    <t>If the part has the potential for "flash" or other parting line or deburring operations, how does the supplier prevent cross contamination of parts?</t>
  </si>
  <si>
    <t>Review deflashing or parting line removal area for any loose or non contain debris</t>
  </si>
  <si>
    <t>0.15.16</t>
  </si>
  <si>
    <t>If the supplier uses a "Blow off Station" how do the keep they contaminants away from clean parts?  (i.e. vacuum)</t>
  </si>
  <si>
    <t>Review blow off location looking for method to separate clean parts from those that has been cleaned</t>
  </si>
  <si>
    <t>0.15.17</t>
  </si>
  <si>
    <t>If supplier designed the packaging/dunnage, was it designed to prevent contamination of the parts, between layers, lids/tops for individual boxes, plans for VCI/rust preventative gas emitters, and part to part contact for functional areas?</t>
  </si>
  <si>
    <t>Review packaging looking for opportunities of contamination to enter and part to part contact to avoid damage</t>
  </si>
  <si>
    <t>0.15.18</t>
  </si>
  <si>
    <t>Are there maintenance or operator instructions detailing how to clean tooling, work stations, work in process containers, and other reused items for this part to prevent contamination build up on them and in catch-points?</t>
  </si>
  <si>
    <t>Review the maintenance or operator instructions and confirm that they have visual inspection of the racks/conveyance fixtures as they exit the washer to identify any parts/components that are 'flipped-over' or moved over. Visual inspection of any trapped contaminants within parts or baskets.  As well as boundary condition photos for any scale or build-up on these part handling items.</t>
  </si>
  <si>
    <t>0.15.19</t>
  </si>
  <si>
    <t>How does the supplier prevent contamination form tumbling operations, including but not limited to slurry on the part or media trapped on/in the parts?</t>
  </si>
  <si>
    <t>Review visual aid and process steps for effectiveness of removing slurry or stock media</t>
  </si>
  <si>
    <t>0.15.20</t>
  </si>
  <si>
    <t>If the supplier uses a tumbler, do they follow a planned maintenance for tumbling equipment that includes but not limited to regular media inspection, bowl cleanliness, and media replacement?</t>
  </si>
  <si>
    <t>Review equipment cleaning and media research process and well as maintenance log</t>
  </si>
  <si>
    <t>0.15.21</t>
  </si>
  <si>
    <t>If there is returnable dunnage, does the supplier have a maintenance plan to clean the boxes and trays to prevent contamination form building up?</t>
  </si>
  <si>
    <t>Review job instructions, ask operator to demonstrate.</t>
  </si>
  <si>
    <t>0.15.22</t>
  </si>
  <si>
    <t>If the supplier has a washing process, how does the supplier's material flow after the washing process ensures no contamination between washing and having them sealed in the dunnage?</t>
  </si>
  <si>
    <t>Review process steps in areas after washing looking for contamination sources</t>
  </si>
  <si>
    <t>0.15.23</t>
  </si>
  <si>
    <t>How does the supplier's process prevent contamination of material waiting to ship, in-process, rework/hold, or in long term storage remain, such as rust and debris?</t>
  </si>
  <si>
    <t>Review supplier's operating looking for certain such of contamination in Work in Process</t>
  </si>
  <si>
    <t>0.15.24</t>
  </si>
  <si>
    <t>If the part is going to form a seal or is an assembly with a seal, does the supplier have a process in place to prevent contamination or damage to the sealing surfaces that could impact the seal quality?</t>
  </si>
  <si>
    <t>Review area where seal is created and verify that there are steps taken to protect against contamination and damage</t>
  </si>
  <si>
    <t>0.15.25</t>
  </si>
  <si>
    <t>If there is a print requirement for cleanliness, does the supplier's lab (internal or external) have the necessary equipment in place for regular checks?</t>
  </si>
  <si>
    <t>Review laboratory results and qualification</t>
  </si>
  <si>
    <t>0.15.26</t>
  </si>
  <si>
    <t xml:space="preserve">If the print has a requirement of cleanliness, does the supplier lab have a written extraction procedure (solvent, pressure, nozzles, amount of solvent/time, pictures that show steps, filter patch handling)?  Is special attention put on hard to wash areas such as holes, baffles, and tight edges? </t>
  </si>
  <si>
    <t>Review instructions and process steps</t>
  </si>
  <si>
    <t>0.15.27</t>
  </si>
  <si>
    <t>If the print has a requirement of cleanliness, has an extraction efficiency study passed using the written procedure for each operator?  Requirement is 60% extraction efficiency. How often is this repeated?</t>
  </si>
  <si>
    <t>Review extraction efficiency results</t>
  </si>
  <si>
    <t>0.15.28</t>
  </si>
  <si>
    <t>If the print has a requirement of cleanliness, are blank tests performed before regular extraction procedure (daily)?</t>
  </si>
  <si>
    <t>Review records of blank tests</t>
  </si>
  <si>
    <t>0.15.29</t>
  </si>
  <si>
    <t>If the print has a requirement of cleanliness, does your blank test and extraction efficiency pass for all particle size categories?</t>
  </si>
  <si>
    <t>Review tests results and compare to part print requirements</t>
  </si>
  <si>
    <t>0.15.30</t>
  </si>
  <si>
    <t>How does the fixture or operator ensure that tight spots and angles are consistently being fully washed?</t>
  </si>
  <si>
    <t>0.15.31</t>
  </si>
  <si>
    <t>If the print has a requirement of cleanliness, do you have and approved POS/POU (Point of Ship/Point of Use) correlation study?</t>
  </si>
  <si>
    <t>Review results of the study</t>
  </si>
  <si>
    <t>0.15.32</t>
  </si>
  <si>
    <t xml:space="preserve">If the print has a requirement of cleanliness, do you have control charts (with UCL) for all weight and/or particle size categories (whichever is applicable)?  </t>
  </si>
  <si>
    <t>Review control charts and data from tests</t>
  </si>
  <si>
    <t>0.15.33</t>
  </si>
  <si>
    <t>Is solvent approved in Extraction Solvents List or is there an approved deviation?</t>
  </si>
  <si>
    <t>Review the current solvents versus the Extraction Solvents list</t>
  </si>
  <si>
    <t>0.15.34</t>
  </si>
  <si>
    <t>Are parts removed at a regular frequency from the end of the washer and Point of Use (POU) dunnage for contamination testing to verify that the washer is working correctly?</t>
  </si>
  <si>
    <t>A plan indicating a set frequency for randomly auditing parts from end-of-washer and sending to the internal lab for evaluation.</t>
  </si>
  <si>
    <t>0.15.35</t>
  </si>
  <si>
    <t>Does the supplier have a method to identify the source/origin of contaminates on the parts so that they are able to identify the source and prevent additional issues?</t>
  </si>
  <si>
    <t>Review the suppliers process for contamination review and question the testing team members on if/how this process works.</t>
  </si>
  <si>
    <t>0.15.36</t>
  </si>
  <si>
    <t>Does the supplier have a method to control contamination in the Rust preventative system?</t>
  </si>
  <si>
    <t>Review control plan and operator work instructions</t>
  </si>
  <si>
    <t>0.15.37</t>
  </si>
  <si>
    <t>Does the supplier have a method to inspect parts for rust throughout the process?</t>
  </si>
  <si>
    <t>0.15.38</t>
  </si>
  <si>
    <t>How does the supplier prove the parts meet the Nexteer print requirements for rust?</t>
  </si>
  <si>
    <t>Review control plan and laboratory results for testing done on the parts after final inspection.</t>
  </si>
  <si>
    <t>0.15.39</t>
  </si>
  <si>
    <t>Does the 5-S system included a scoring method to track contamination potentials at the line and is the score shown on the line?</t>
  </si>
  <si>
    <t>Review their internal scoring scheme that supports contamination level awareness and process control.</t>
  </si>
  <si>
    <t>0.15.40</t>
  </si>
  <si>
    <t>Are samples of contamination that can be found at the line displayed for operator awareness?</t>
  </si>
  <si>
    <t>Review the photos or other sample forms showing the contamination that were identified at each station/process.  These should include the source of the contamination as well as how to prevent it.</t>
  </si>
  <si>
    <t>0.15.41</t>
  </si>
  <si>
    <t>Does the suppliers risk reduction/continuous improvement process include contamination events so Root-cause/Corrective Action can be done on a systemic level?</t>
  </si>
  <si>
    <t>Review continuous improvement plans and records of corrective action items.</t>
  </si>
  <si>
    <t>0.15.42</t>
  </si>
  <si>
    <t>Do operators understand the impact of contamination on the functioning of the product?</t>
  </si>
  <si>
    <t>Ask the operator for their awareness and understanding of the Failure Modes that final customers (vehicle drivers) experience. Observe, talk to operators to find out awareness.</t>
  </si>
  <si>
    <t>0.15.43</t>
  </si>
  <si>
    <t>How does the supplier prevent contamination moving from part bins to the parts?</t>
  </si>
  <si>
    <t>Review the work instructions or maintenance plans for work in process bins or other part storage items, look to steps like washing or wiping down the items.</t>
  </si>
  <si>
    <t>0.15.44</t>
  </si>
  <si>
    <t>If the part has a contamination specific limit, is there an end-of-line test or lab test available to check for contamination?</t>
  </si>
  <si>
    <t>Review test/check data, i.e. Gravimetric, Particle Counter etc.</t>
  </si>
  <si>
    <t>0.15.45</t>
  </si>
  <si>
    <t>If repacking/unpacking of purchased components exists, is there a potential for introducing/creating contaminants?</t>
  </si>
  <si>
    <t>Review how the supplier opens and transfers components looking for items like i.e. cardboard shavings/dust/debris, grease, packing space fillers, tec.</t>
  </si>
  <si>
    <t>0.15.46</t>
  </si>
  <si>
    <t>Review how the suppler keeps parts (contamination free) in their process through to the shipping container. No trimming or grinding operations should occur in or around the assembly area.</t>
  </si>
  <si>
    <t>0.15.47</t>
  </si>
  <si>
    <t>If there is a customer approved specification for cleanliness, was it used to establish sediment particle size / particle weight, total weight?</t>
  </si>
  <si>
    <t>Review customer specification and compare it with the process control limits for sediments in the washer operation instructions and recorded data.</t>
  </si>
  <si>
    <t>1.01.01</t>
  </si>
  <si>
    <t>For all parts of the assembly/sub-assembly is error proofing in place for any missing parts?</t>
  </si>
  <si>
    <t>Look for the verification list of error proofing.</t>
  </si>
  <si>
    <t>1.01.02</t>
  </si>
  <si>
    <t>If the error proofing check on the line is not working properly at a particular time, what is the reaction plan?</t>
  </si>
  <si>
    <t>Look in the Production Control Plan.</t>
  </si>
  <si>
    <t>1.01.03</t>
  </si>
  <si>
    <t>If a component is dropped into an assembly, how is the repair handled?</t>
  </si>
  <si>
    <t>Look for procedure.</t>
  </si>
  <si>
    <t>1.01.04</t>
  </si>
  <si>
    <t>Is the assembly/subassembly function tested at the end of the line?</t>
  </si>
  <si>
    <t>Look for the test on the line and pass/fail samples to check the equipment for function.</t>
  </si>
  <si>
    <t>1.01.05</t>
  </si>
  <si>
    <t>Do the end of line check parameters match the product specifications?</t>
  </si>
  <si>
    <t>Check the parameter settings against the product spec.</t>
  </si>
  <si>
    <t>1.01.06</t>
  </si>
  <si>
    <t>Does the operator have the authority to shut the line down for quality issues?</t>
  </si>
  <si>
    <t>Check the company policy.</t>
  </si>
  <si>
    <t>2.01.01</t>
  </si>
  <si>
    <t>Are the balancer calibration masters of the current revision?</t>
  </si>
  <si>
    <t xml:space="preserve">Masters are of the current revision.  </t>
  </si>
  <si>
    <t>2.01.02</t>
  </si>
  <si>
    <t>If there is a change to the part, how are the new revisions communicated to the supplier and certifier of the balance and calibrated master?</t>
  </si>
  <si>
    <t xml:space="preserve">Review communications link for changes documented.  </t>
  </si>
  <si>
    <t>2.01.03</t>
  </si>
  <si>
    <t>Are balancer calibration masters available and in good condition?</t>
  </si>
  <si>
    <t xml:space="preserve">Masters are available and show no signs of wear or damage. 
Confirm that the masters are available and show no signs of wear or damage.  The calibration master parts should be stored safely and clearly identified. </t>
  </si>
  <si>
    <t>2.01.04</t>
  </si>
  <si>
    <t xml:space="preserve">Are the masters certified on a defined frequency? </t>
  </si>
  <si>
    <t>Confirm the date of the last certification.</t>
  </si>
  <si>
    <t>2.01.05</t>
  </si>
  <si>
    <t>Are high and low imbalance masters used to verify the functionality of the balancer?</t>
  </si>
  <si>
    <t>Confirm high and low imbalance test parts or movable weight are available.  A high and low imbalance test part is used during the recalibration process. The master parts should be run at a minimum of 1 time per shift.  These masters need to be certified and in the gauge system including proof of weight certification.</t>
  </si>
  <si>
    <t>2.01.06</t>
  </si>
  <si>
    <t>Are the high and low imbalance master parts verified at all RPM requirements?</t>
  </si>
  <si>
    <t>Verify that the work instruction detail that masters are run at the different RPM levels.  Review the test record history to ensure the process is followed.</t>
  </si>
  <si>
    <t>2.01.07</t>
  </si>
  <si>
    <t xml:space="preserve">If the part is balanced by adding weights, how is the weld strength verified? </t>
  </si>
  <si>
    <t>Verify the work instruction details how and when to test the weld strength to insure retention of the weights. Ensure the required tools are available. Does the inspection interval to performed test match the control plan and records.</t>
  </si>
  <si>
    <t>2.01.08</t>
  </si>
  <si>
    <t>If the part is balanced by removing material, how is this process verified?</t>
  </si>
  <si>
    <t>Verify that the work instruction details how and when to verify the amount of material removal. Ensure the required tools are available.  Does the inspection interval to performed test match the control plan and records.</t>
  </si>
  <si>
    <t>2.01.09</t>
  </si>
  <si>
    <t>Is there a requirement to mark the high or low point of imbalance for matched mounting?</t>
  </si>
  <si>
    <t xml:space="preserve">If required, the imbalance mark is present on finished parts and is legible.  Confirm error proofing prevents incorrect marking.  </t>
  </si>
  <si>
    <t>2.01.10</t>
  </si>
  <si>
    <t>If there is a traceability requirement on the print, how does the supplier link the part serial number (or other part identification) to the actual balance data?</t>
  </si>
  <si>
    <t>Verify that Imbalance data is saved for each part balanced with traceability to the part identification method (if any on the print).  Review with the operator how the confirm part identification method is working per the control plan.</t>
  </si>
  <si>
    <t>2.01.11</t>
  </si>
  <si>
    <t>Does the supplier have a method to monitor and control process stability. (i.e. SPC chart or Trend charts).</t>
  </si>
  <si>
    <t>Verify that the monitor and control process includes, initial and final imbalance values, short term variation, and long term variation.   Confirm that this data is being regularly reviewed and is sorted for quick access upon request.  Review the data to see if it shows any shifts and trends in control limits.</t>
  </si>
  <si>
    <t>2.01.12</t>
  </si>
  <si>
    <t>What procedure/process is used to measure balance error?</t>
  </si>
  <si>
    <t xml:space="preserve">Verify the evidence that tests are conducted to evaluate part and equipment error.  Verify test documentation (GRR study, Isoplot, Polygon plots, etc.) </t>
  </si>
  <si>
    <t>2.01.13</t>
  </si>
  <si>
    <t>If there is rework listed in the Production Control Plan, is there a rework procedure for parts rejected at the balancer?</t>
  </si>
  <si>
    <t>Review the work instruction for details on the rework procedure.  Review records for evidence that rejected parts are being processed per the work instructions.</t>
  </si>
  <si>
    <t>2.01.14</t>
  </si>
  <si>
    <t>If required, how is the imbalance match mark changed or removed after the part has been reworked or re-balanced?</t>
  </si>
  <si>
    <t>Verify work instructions include verification of the old and new marks.</t>
  </si>
  <si>
    <t>2.01.15</t>
  </si>
  <si>
    <t>If part is altered post balancing, what method is used to confirm that the balance markings are still accurately located?</t>
  </si>
  <si>
    <t>Verify control plan and work instructions at operations after the balancer include confirmation that balance markings are still in the correct location.</t>
  </si>
  <si>
    <t>3.01.01</t>
  </si>
  <si>
    <t>If supplier uses regrind, is the percentage used of regrind within the limits allowed on the part print?</t>
  </si>
  <si>
    <t>Look for records of the regrind material utilized during the process</t>
  </si>
  <si>
    <t>3.01.02</t>
  </si>
  <si>
    <t>Does the supplier monitor key machine operating parameters?</t>
  </si>
  <si>
    <t>Example records to review:
Extruder temperature: The temperature of the plastic material as it enters the extruder is critical to achieving the desired viscosity and flow characteristics
Blow Time: The time should be long enough to inflate the plastic material  but not so long as to cause the plastic to become too thin or to crack
Cooling Time: Is the time required for the plastic to solidify and cool down to a temperature where it can be removed from the mold without deforming.
Blow Air Pressure: The pressure should be sufficient to inflate the material but not so high as to cause the material to rupture or distort.</t>
  </si>
  <si>
    <t>3.01.03</t>
  </si>
  <si>
    <t>How is mold temperature controlled?</t>
  </si>
  <si>
    <t>Check mold temperature data. Uniform mold temperature is needed throughout all surfaces.</t>
  </si>
  <si>
    <t>3.01.04</t>
  </si>
  <si>
    <t xml:space="preserve">Does the supplier control the weight of the product?  </t>
  </si>
  <si>
    <t>Review production records looking for weight values</t>
  </si>
  <si>
    <t>3.01.05</t>
  </si>
  <si>
    <t>If applicable, does the supplier have leak test machine?</t>
  </si>
  <si>
    <t>Review records of leak test during the production.</t>
  </si>
  <si>
    <t>3.01.06</t>
  </si>
  <si>
    <t>If the part passes the leak test, is it a mark present in the part?</t>
  </si>
  <si>
    <t>Review Control Plan and Work Instructions looking for the Leak test mark in the part</t>
  </si>
  <si>
    <t>3.01.07</t>
  </si>
  <si>
    <t>Does a supplier have a cutting jig?</t>
  </si>
  <si>
    <t>Verify start run records are available and the cutting jig is working.
See parts after cutting process</t>
  </si>
  <si>
    <t>3.01.08</t>
  </si>
  <si>
    <t>Material Drying</t>
  </si>
  <si>
    <t>Confirm Dryer temperature and time according to Control Plan (see records)</t>
  </si>
  <si>
    <t>4.01.01</t>
  </si>
  <si>
    <t>Is there controlled entry into the clean room? i.e. card swipe or alt. method.</t>
  </si>
  <si>
    <t xml:space="preserve">Visual observation and inspection of the entry point. </t>
  </si>
  <si>
    <t>4.01.02</t>
  </si>
  <si>
    <t>Is there a neutral-zone before entry into the clean room? i.e. double doors</t>
  </si>
  <si>
    <t>4.01.03</t>
  </si>
  <si>
    <t>Is there a sticky/wipe-off mat for shoes?</t>
  </si>
  <si>
    <t>4.01.04</t>
  </si>
  <si>
    <t>Is there positive air pressure inside the clean room?</t>
  </si>
  <si>
    <t>A system / procedure that monitors and maintains positive air pressure inside the clean room.</t>
  </si>
  <si>
    <t>4.01.05</t>
  </si>
  <si>
    <t xml:space="preserve">Is air quality monitored and at what frequency in the clean room? </t>
  </si>
  <si>
    <t xml:space="preserve">Monitor log to record the findings of the air quality levels. </t>
  </si>
  <si>
    <t>4.01.06</t>
  </si>
  <si>
    <t>Are findings from air-quality checks resolved?</t>
  </si>
  <si>
    <t>A reaction plan that identifies the steps that need to be taken if problems are identified.</t>
  </si>
  <si>
    <t>4.01.07</t>
  </si>
  <si>
    <t xml:space="preserve">Is there a PM log for change of Air filters in the Clean room? </t>
  </si>
  <si>
    <t>A part of the PM schedule for the clean room</t>
  </si>
  <si>
    <t>4.01.08</t>
  </si>
  <si>
    <t>Is filter rating consistent with maximum allowable particle size?</t>
  </si>
  <si>
    <t>Review data</t>
  </si>
  <si>
    <t>4.01.09</t>
  </si>
  <si>
    <t xml:space="preserve">Is there monitoring or control of the components that are introduced into the clean room? </t>
  </si>
  <si>
    <t>Part of the incoming inspection section of the Clean Room control plan. Visual Observations &amp; Inspections</t>
  </si>
  <si>
    <t>4.01.10</t>
  </si>
  <si>
    <t>Part entry &amp; exit points - do they have controlled access similar to the people entry &amp; exit points?</t>
  </si>
  <si>
    <t>Visual Observation and inspection</t>
  </si>
  <si>
    <t>4.01.11</t>
  </si>
  <si>
    <t>Are Cardboard boxes/wooden boxes etc. introduced into the clean room?</t>
  </si>
  <si>
    <t>4.01.12</t>
  </si>
  <si>
    <t>Is there Temp/Humidity control?</t>
  </si>
  <si>
    <t>Part of the environmental controls requirements for the clean room</t>
  </si>
  <si>
    <t>4.01.13</t>
  </si>
  <si>
    <t>Are unwashed parts introduced into or stored in the clean room?</t>
  </si>
  <si>
    <t>Physical Observation and inspection. Needs to be part of the 5S systems within the clean room</t>
  </si>
  <si>
    <t>4.01.14</t>
  </si>
  <si>
    <t>Is there a policy for No-food/No-drink in the clean room?</t>
  </si>
  <si>
    <t>4.01.15</t>
  </si>
  <si>
    <t>Are there alarms if the doors are kept open beyond a maximum time?</t>
  </si>
  <si>
    <t>4.01.16</t>
  </si>
  <si>
    <t>Is there an air-blow-off for operators entering the clean room?</t>
  </si>
  <si>
    <t>4.01.17</t>
  </si>
  <si>
    <t>Is there a dress code required?</t>
  </si>
  <si>
    <t>Visual observation and inspection of the entry point. A list of PPE (lint free gloves, hair-nets, full-suits etc.) needs to be highlighted near the entry location.</t>
  </si>
  <si>
    <t>4.01.18</t>
  </si>
  <si>
    <t xml:space="preserve">Is there monitoring or control of the bins/washed Containers that are introduced into the clean room? </t>
  </si>
  <si>
    <t>4.01.19</t>
  </si>
  <si>
    <t>Part handling policy - drop-parts policy/touching parts with bare hands? Part transfer - is it manual?</t>
  </si>
  <si>
    <t>4.01.20</t>
  </si>
  <si>
    <t>Are washed parts stored in the clean room? Are they protected while in the clean room?</t>
  </si>
  <si>
    <t>4.01.21</t>
  </si>
  <si>
    <t>What is the method of identifying or checking for contamination?</t>
  </si>
  <si>
    <t>A line-side Tape-lift test, Wipe-Cloth test, Tack-Cloth test, Magnet test etc. Lab testing on a less frequent basis. (Evidence that it is being done on a continuous basis)</t>
  </si>
  <si>
    <t>4.01.22</t>
  </si>
  <si>
    <t>When parts leave the clean room sealed/covered until just prior to assembly?</t>
  </si>
  <si>
    <t>Procedures that outline the 5-S aspect of covering the containers, assemblies and sub-assemblies until just before final assembly. Also review the actual evidence at the shop-floor to verify that the procedures are being followed.</t>
  </si>
  <si>
    <t>5.01.01</t>
  </si>
  <si>
    <t>How is the traceability of mold, chemistry, and nodularity maintained?</t>
  </si>
  <si>
    <t>Verify what is on the Control Plan, the records of this data, and any other specific details the supplier uses for Traceability.</t>
  </si>
  <si>
    <t>5.01.02</t>
  </si>
  <si>
    <t>How does the supplier monitored and controlled mold/core sand properties?</t>
  </si>
  <si>
    <t>Review supplier data on green strength, permeability, moisture, clay content, grain size,  visual observation, etc.</t>
  </si>
  <si>
    <t>5.01.03</t>
  </si>
  <si>
    <t>If the gates are defined on the Nexteer drawing, are the gates in the correct location?</t>
  </si>
  <si>
    <t>Review tool design / visually observe</t>
  </si>
  <si>
    <t>5.01.04</t>
  </si>
  <si>
    <t>Is there a procedure for monitoring tooling wear?</t>
  </si>
  <si>
    <t>Review and Verify this procedure is followed and covers tool replacement timing</t>
  </si>
  <si>
    <t>5.01.05</t>
  </si>
  <si>
    <t>Does the tool wear procedure include part specific development to find inspection points on key casting features subject to wear?</t>
  </si>
  <si>
    <t>Review tool wear inspection for this specific part and verify that it is being followed.</t>
  </si>
  <si>
    <t>5.01.06</t>
  </si>
  <si>
    <t>Does the supplier check the hardness on the part or on a representative sample?</t>
  </si>
  <si>
    <t>Review procedure and records of hardness checks done within a casting lot. Does this match what is defined on the Nexteer drawing.</t>
  </si>
  <si>
    <t>5.01.07</t>
  </si>
  <si>
    <t>At what stage of production is hardness checked in?</t>
  </si>
  <si>
    <t>Verify that the hardness check is being completed regularly through out the run as well as when ladles are changed.</t>
  </si>
  <si>
    <t>5.01.08</t>
  </si>
  <si>
    <t>Are there visual aids for post casting processing such as de-gating and fin removal?</t>
  </si>
  <si>
    <t>Verify that visual adds are present and include Good and Bad examples.</t>
  </si>
  <si>
    <t>5.01.09</t>
  </si>
  <si>
    <t>For castings with cores, are there inspections completed to control wall thickness?</t>
  </si>
  <si>
    <t>Verify that the inspections are taking place per the Control Plan and documented. Review method used to ensure the result are accurate for Nexteer drawing requirement.</t>
  </si>
  <si>
    <t>5.01.10</t>
  </si>
  <si>
    <t>For the supplier visual boundary samples have they been shared and approved by Nexteer in the PPAP?  If required did they also get x-ray samples approved?</t>
  </si>
  <si>
    <t>Verify that the boundary samples in use match those included in the PPAP.</t>
  </si>
  <si>
    <t>5.01.11</t>
  </si>
  <si>
    <t>Does the actual metal temperature set point match the set up sheet/process control plan?</t>
  </si>
  <si>
    <t>Visual observation on floor at appropriate points in process as listed in the control plan</t>
  </si>
  <si>
    <t>5.01.12</t>
  </si>
  <si>
    <t>Is pour basin full at end of mold pour?</t>
  </si>
  <si>
    <t>Visual observation. If not full investigate rational/review procedure for scrapping mold.</t>
  </si>
  <si>
    <t>5.01.13</t>
  </si>
  <si>
    <t>Is there any mold/metal runout?</t>
  </si>
  <si>
    <t>Visual observation/review procedure for defective molds.</t>
  </si>
  <si>
    <t>5.01.14</t>
  </si>
  <si>
    <t>How are defective molds (short pour, runout, broken) identified and controlled?</t>
  </si>
  <si>
    <t>Ask question/visual observation</t>
  </si>
  <si>
    <t>5.01.15</t>
  </si>
  <si>
    <t>Is nodularity/microstructure checked on "last mold" poured for each Mg inoculation treatment?</t>
  </si>
  <si>
    <t>Nodularity sample from "last mold", is the last mold identified and marked? Is 100% NDT testing being used (required for safety parts).</t>
  </si>
  <si>
    <t>5.01.16</t>
  </si>
  <si>
    <t>Is x-ray equipment certified? Are operators trained and certified?</t>
  </si>
  <si>
    <t>Visual observation and training records</t>
  </si>
  <si>
    <t>5.01.17</t>
  </si>
  <si>
    <t>Are computer programs or mechanical limits protected from non-authorized changes?</t>
  </si>
  <si>
    <t>Look for enclosed and locked cabinets for computer programs</t>
  </si>
  <si>
    <t>6.01.01</t>
  </si>
  <si>
    <t>How is lube applied – hand or automated?</t>
  </si>
  <si>
    <t>Operators Shall be trained in the appropriate manual techniques.  The application equipment is defined and being used.  Work instructions are available at the application site.  Instructions include visual aids.</t>
  </si>
  <si>
    <t>6.01.02</t>
  </si>
  <si>
    <t>Is there a sensor to assure proper amount of grease was metered to the part?</t>
  </si>
  <si>
    <t>A procedure shall exist to verify on a regular basis that adequate transfer of the lube is taking place from the lube application equipment i.e. weighing of the grease.</t>
  </si>
  <si>
    <t>6.01.03</t>
  </si>
  <si>
    <t>How is contamination controlled through the pressure system (e.g. air intake)?</t>
  </si>
  <si>
    <t>Foreign particles can cause damage to lubricated moving surface or cause shorts in electronic assemblies Use of water separators or air dryers in air lines shall be used</t>
  </si>
  <si>
    <t>6.01.04</t>
  </si>
  <si>
    <t>How is changeover controlled in order to avoid contamination?</t>
  </si>
  <si>
    <t>During changeover foreign particles can cause damage to lubricated moving surface or cause shorts in electronic assemblies</t>
  </si>
  <si>
    <t>6.01.05</t>
  </si>
  <si>
    <t xml:space="preserve">Does the process control plan specify the method of verifying the quantity of lubricant applied and the frequency of applications? </t>
  </si>
  <si>
    <t>The control plan shall outline the method  and frequency to be followed for verifying the quantity and location of the lubrication.</t>
  </si>
  <si>
    <t>6.01.06</t>
  </si>
  <si>
    <t xml:space="preserve">Is there a procedure for verifying incoming lubricant is correct, in the correct quantity and in suitable condition? </t>
  </si>
  <si>
    <t>Procedures shall exist to verify that the correct material is received and is properly and clearly labeled. No damage to the container shall exist that would expose the contents to foreign material. Consideration shall be given to evaluate the lubricant for separation(shelf life or extreme temps).</t>
  </si>
  <si>
    <t>6.01.07</t>
  </si>
  <si>
    <t>Are there controls to assure that the correct lubricant is provided to the application site?</t>
  </si>
  <si>
    <t>Measures shall be in place to assure correct lube is provided to the application site.</t>
  </si>
  <si>
    <t>6.01.08</t>
  </si>
  <si>
    <t xml:space="preserve">Is there an alarm or other procedure to indicate when the flow or other critical parameters are outside process requirements?  </t>
  </si>
  <si>
    <t>Process alarms or other procedures shall exist to alert the operator of parameter deviation</t>
  </si>
  <si>
    <t>6.01.09</t>
  </si>
  <si>
    <t>Is there any concern for the contamination of the grease with foreign material after it's application to the part area?</t>
  </si>
  <si>
    <t>Does the area of greasing need to be protected?</t>
  </si>
  <si>
    <t>7.01.01</t>
  </si>
  <si>
    <t>Does the supplier have a specific process flow to determine root cause/failure analysis for non-conforming parts from their internal system as well as those returned to them by Nexteer?</t>
  </si>
  <si>
    <t xml:space="preserve">Confirm that the process flow includes tracking each incoming non-conforming part (internal or Nexteer return), initial visual evaluation, testing, final analysis, and a feed back to top management,  manufacturing site, and customer. </t>
  </si>
  <si>
    <t>7.01.02</t>
  </si>
  <si>
    <t>Is there a dedicated work area to analyze customer returns for this product?</t>
  </si>
  <si>
    <t>A designated area shall be appropriated to analyze and tear down returned units so there is no cross contamination from other units.</t>
  </si>
  <si>
    <t>7.01.03</t>
  </si>
  <si>
    <t>Is there proper protection against contamination in the test chamber(s) used to evaluate this product?</t>
  </si>
  <si>
    <t xml:space="preserve">All areas of test chamber(s) verified to be free of contaminants that may cause test defects or failures.  A record of cleaning shall be tracked to ensure prior testing has not contaminated test chamber. </t>
  </si>
  <si>
    <t>7.01.04</t>
  </si>
  <si>
    <t>Does supplier have appropriate equipment/software to evaluate the part?</t>
  </si>
  <si>
    <t>Confirm that there are the correct interface equipment like break out boxes and communication tools that are provided by Nexteer.</t>
  </si>
  <si>
    <t>8.01.01</t>
  </si>
  <si>
    <t>Is there a documented list, with ESD sensitivity level, for all the electronic components used at this location?</t>
  </si>
  <si>
    <t>There is a list is available, it is complete, and audited periodically</t>
  </si>
  <si>
    <t>8.01.02</t>
  </si>
  <si>
    <t>Is all new equipment ESD qualified?</t>
  </si>
  <si>
    <t>Is there evidence that new equipment was tested for charge buildup? Is there a target date for ongoing testing?</t>
  </si>
  <si>
    <t>8.01.03</t>
  </si>
  <si>
    <t>Are the electronic protected areas (EPA) of the new line identified with boundary markings and caution signs?</t>
  </si>
  <si>
    <t>EPA areas are defined, designated by floor markings and caution signs, visible to everyone, and audited periodically</t>
  </si>
  <si>
    <t>8.01.04</t>
  </si>
  <si>
    <t>If the line is not included in larger ESD controlled area is there a single person ESD verification access control to enter the EPA?</t>
  </si>
  <si>
    <t>There is an automated ESD verification which controls individual access to the EPA, and badge access is used to limit entry to trained personnel</t>
  </si>
  <si>
    <t>8.01.05</t>
  </si>
  <si>
    <t>Is a common point grounding system used for every piece of equipment and work station?</t>
  </si>
  <si>
    <t>A single ESD grounding point is used at each piece of equipment and work station, and it is monitored continuously with an alarm when disconnected</t>
  </si>
  <si>
    <t>8.01.06</t>
  </si>
  <si>
    <t>Is ESD protective packaging used on incoming and outgoing ESD sensitive products?</t>
  </si>
  <si>
    <t>ESD protective packing is always used, properly labeled, and periodically audited</t>
  </si>
  <si>
    <t>8.01.07</t>
  </si>
  <si>
    <t>Are any new incoming ESD sensitive components warehoused properly?</t>
  </si>
  <si>
    <t>Warehouse controls include product specific ESD containers, environmental monitoring, it is managed as part of site the EPA, and audited periodically</t>
  </si>
  <si>
    <t>8.01.08</t>
  </si>
  <si>
    <t>Where required, are ESD wrist straps present and used properly?</t>
  </si>
  <si>
    <t>Confirm operators are wearing wrist straps without exception, that the wrist straps are maintained to comply with ESD standards, and are audited periodically</t>
  </si>
  <si>
    <t>8.01.09</t>
  </si>
  <si>
    <t>Are ESD floor covering and footwear present and used properly?</t>
  </si>
  <si>
    <t>ESD floor covering is properly cleaned and maintained, operators are wearing ESD footwear, and it is audited regularly with walking tests</t>
  </si>
  <si>
    <t>8.01.10</t>
  </si>
  <si>
    <t>Are work surfaces and shelves in the EPA grounded?</t>
  </si>
  <si>
    <t>All work surfaces and shelves are grounded, verified to ESD standards, and audited periodically</t>
  </si>
  <si>
    <t>8.01.11</t>
  </si>
  <si>
    <t>Are chairs and carts in the EPA grounded?</t>
  </si>
  <si>
    <t>All chairs and carts are grounded, verified to ESD standards, and audited periodically</t>
  </si>
  <si>
    <t>8.01.12</t>
  </si>
  <si>
    <t>Are Ionizers working properly and pointed in the correct direction?</t>
  </si>
  <si>
    <t>Ionizers are working properly, are pointed in correct direction, include a visual operating indicator,  and are audited periodically</t>
  </si>
  <si>
    <t>8.01.13</t>
  </si>
  <si>
    <t>Are ESD Garments wore by operators properly?</t>
  </si>
  <si>
    <t>Operators are wearing an ESD garment properly, it is verified to ESD standards, and audited periodically</t>
  </si>
  <si>
    <t>8.01.14</t>
  </si>
  <si>
    <t>Are finger cots and/or gloves made of ESD protective material and used when handling ESD sensitive components?</t>
  </si>
  <si>
    <t>Finger cots and/or gloves are ESD compliant, verified to ESD standards, used when required, and audited periodically</t>
  </si>
  <si>
    <t>8.01.15</t>
  </si>
  <si>
    <t>Are all tools, such as tweezers, soldering irons, and other equipment used in the EPA, ESD compliant?</t>
  </si>
  <si>
    <t>All tools and equipment are ESD compliant, verified to ESD standards, and audited periodically</t>
  </si>
  <si>
    <t>8.01.16</t>
  </si>
  <si>
    <t>Are surfaces that contact ESD sensitive product made of dissipative material with a surface resistance in compliance with the ESD standard?</t>
  </si>
  <si>
    <t>Surfaces and containers are made of dissipative materials, are compliant to ESD standards, and audited periodically</t>
  </si>
  <si>
    <t>8.01.17</t>
  </si>
  <si>
    <t>Are all non-essential static generating materials, such as plastics and Styrofoam, removed from the EPA?</t>
  </si>
  <si>
    <t>There is a procedure to control static generating material in the EPA, and there are no static materials within 30cm of ESD sensitive devices unless an ionizer is used, and this is audited periodically</t>
  </si>
  <si>
    <t>8.01.18</t>
  </si>
  <si>
    <t>For areas that have essential static generating materials, how does the supplier maintain and control the static field?</t>
  </si>
  <si>
    <t>Confirm that there is a procedure to control the static generating material in the EPA, and that Ionizers are used to maintain the static field, and that the area is audited periodically.</t>
  </si>
  <si>
    <t>8.01.19</t>
  </si>
  <si>
    <t>Are all ESD sensitive products and WIP (work in process) materials identified with ESD sensitive warning labels?</t>
  </si>
  <si>
    <t>ESD labels are defined, used in all required locations, and audited periodically</t>
  </si>
  <si>
    <t>8.01.20</t>
  </si>
  <si>
    <t xml:space="preserve">Are controls in place to avoid energizing/de-energizing components prior to making/breaking electrical connections? </t>
  </si>
  <si>
    <t>Confirm that there is a connection and power sequences defined and controlled. Review the process to verify that accommodations, such as redundant power and grounds, are made for intermittent connections, and this is audited periodically</t>
  </si>
  <si>
    <t>8.01.21</t>
  </si>
  <si>
    <t>What controls are in place to guarantee proper application of power or data signals during test or programming?</t>
  </si>
  <si>
    <t>Detailed procedure in place that includes offline reflashing, required tooling identified, all operators are properly trained, and this process is audited periodically</t>
  </si>
  <si>
    <t>Section 1: Single Piece Extrusion</t>
  </si>
  <si>
    <t>9.01.01</t>
  </si>
  <si>
    <t>If the blank parts are phosphate coated for lubrication how does the supplier control the two week shelf life?</t>
  </si>
  <si>
    <t>Verify that the supplier follows FIFO and how their schedules are controlled.  Look at their records and check to make sure the dates/lot numbers are in a FIFO order. Visit storage area and check dates/lot numbers</t>
  </si>
  <si>
    <t>9.01.02</t>
  </si>
  <si>
    <t>Are there in process set up sheets with sub-part drawings for each forming station in the supplier process?</t>
  </si>
  <si>
    <t>Verify that set up sheets, sub-part drawings, and inspection records are present for the operator at each forming station.</t>
  </si>
  <si>
    <t>9.01.03</t>
  </si>
  <si>
    <t>How are tooling coatings controlled in the process?</t>
  </si>
  <si>
    <t>Verify that the supplier has tool life alarms set for the process and that the are tooling certification records that include the coatings.</t>
  </si>
  <si>
    <t>Section 2: Continuous Extrusion Process</t>
  </si>
  <si>
    <t>9.01.04</t>
  </si>
  <si>
    <t>What lubricant is applied to the shear blade in the aluminum extrusion press?</t>
  </si>
  <si>
    <t>Verify that they are not using graphite based lubricants as they produce defects in the extruded material that will weaken the fusion/weld seam. Bees wax or sodium hydroxide based lubricants are acceptable.</t>
  </si>
  <si>
    <t>9.01.05</t>
  </si>
  <si>
    <t>How much material in the extruded length/bloom is culled/scraped in the transition area between billets?</t>
  </si>
  <si>
    <t>Verify that the supplier has completed part specific calculations and a verifying testing operation to determine what length of material to be culled/scraped out of the extruded length/bloom to ensure the remove of contamination. This contamination will weaken fusion/weld seams.</t>
  </si>
  <si>
    <t>10.01.01</t>
  </si>
  <si>
    <t>Are there controls to assure that the correct grease according to the drawing is provided to the process?</t>
  </si>
  <si>
    <t>Confirm actual records according to Control Plan</t>
  </si>
  <si>
    <t>10.01.02</t>
  </si>
  <si>
    <t xml:space="preserve">Are practices in place to prevent grease from contaminating areas on the customer assembly that are not compatible with grease? </t>
  </si>
  <si>
    <t>Measures should be taken to assure grease is not applied to critical areas.  Visual aids should show these areas.  Material handling and packaging prevents migration of grease to areas of the customer assembly that would prove to be detrimental to the function of the assembly.</t>
  </si>
  <si>
    <t>10.01.03</t>
  </si>
  <si>
    <t>How do you confirm the presence of grease after the greasing station?</t>
  </si>
  <si>
    <t>Look for method of detecting the presence of grease.</t>
  </si>
  <si>
    <t>11.01.01</t>
  </si>
  <si>
    <t>Did the supplier complete and upload a CQI-9 audit into Intelex as part of PPAP?</t>
  </si>
  <si>
    <t>Verify supplier's self assessment  is properly uploaded to Nexteer Intelex supplier profile section and ensure the supplier shall provide full assessment report ( cover sheet is not accepted) within one year ;verify the actions from self assessment have been addressed.</t>
  </si>
  <si>
    <t>11.01.02</t>
  </si>
  <si>
    <t>Have feasibility studies been completed to validate part positioning or load density with approval/sign-off by a qualified heat treat person?</t>
  </si>
  <si>
    <t>Verify the documents with approval/signed-off are in the suppliers records. Confirm the qualification of the approver (should be in line with CQI-9 requirements). Review the recorded results of the trials to validate that load configuration and chosen operating parameters that show the repeatability to yield the desired results.  Review work instructions for loading heat treat equipment to ensure they match the approved loading plan.</t>
  </si>
  <si>
    <t>11.01.03</t>
  </si>
  <si>
    <t>When parts go to be heat treated, are the parts weighed or counted upon receipt into and out of the heat treat department?</t>
  </si>
  <si>
    <t xml:space="preserve">Verify that the Heat Treat Sub-Supplier or department keeps records that account for all incoming parts/material so that it matches the out-going material. 
Ask for the met lab results to validate the material at incoming inspection. </t>
  </si>
  <si>
    <t>11.01.04</t>
  </si>
  <si>
    <t>Are the furnace gauges and instruments part of the gauge calibration system and all with in calibration date?</t>
  </si>
  <si>
    <t>Verify that the gauge tracking system has the furnace gauges listed, and verify that the read-outs have calibration tags showing last certification and next certification dates.</t>
  </si>
  <si>
    <t>11.01.05</t>
  </si>
  <si>
    <t>Does the supplier calibrate the contact pyrometer at quarterly frequency if applicable?</t>
  </si>
  <si>
    <t>Verify supplier's calibration records.</t>
  </si>
  <si>
    <t>11.01.06</t>
  </si>
  <si>
    <t>If infrared pyrometer or thermal camera is utilized to monitor the actual part temperature, does the heat treater calibrate it annually?</t>
  </si>
  <si>
    <t xml:space="preserve">Verify supplier calibration result per manufacture's recommended procedure or utilizing a blackbody device. </t>
  </si>
  <si>
    <t>11.01.07</t>
  </si>
  <si>
    <t>Does supplier have a back-up method to verify carbon-bearing atmospheres if applicable?</t>
  </si>
  <si>
    <t>Verify that the control plans list the backup method. verify that the backup method is calibrated and certified.</t>
  </si>
  <si>
    <t>11.01.08</t>
  </si>
  <si>
    <t>Does the supplier have a backup method to verify the belt speed? (only for continuous furnace)</t>
  </si>
  <si>
    <t xml:space="preserve">Verify belt speed result is consistent with backup method. </t>
  </si>
  <si>
    <t>11.01.09</t>
  </si>
  <si>
    <t>Does the supplier verify the quench media conditions?</t>
  </si>
  <si>
    <t>Verify that there are records for Quench concentration daily and/or the start of production.  Also verify that they have records for cooling curve, suspended solids every 6 months.</t>
  </si>
  <si>
    <t>11.01.10</t>
  </si>
  <si>
    <t>Does the supplier monitor and record the process parameters?</t>
  </si>
  <si>
    <t xml:space="preserve">Verify supplier's record of these parameters but not limited 
-Furnace Temperature (all work zone)
-Atmosphere(all work zone)
-Time in furnace
-Quench media temperature 
-Quench media level 
-Agitation </t>
  </si>
  <si>
    <t>11.01.11</t>
  </si>
  <si>
    <t>Does the supplier check product characteristics for each batch/lot per the control plan?</t>
  </si>
  <si>
    <t>Review the control plan and the inspection sheets, the batch or lot size needs to be in line with Nexteer supplier requirements and should be done at the natural process groupings (i.e. heat treat basket, hopper load on the belt, etc.).</t>
  </si>
  <si>
    <t>12.01.01</t>
  </si>
  <si>
    <t>12.01.02</t>
  </si>
  <si>
    <t>Does the supplier use revision control on induction coils  and quench spray nozzle design that is linked to their change management and PPAP system?</t>
  </si>
  <si>
    <t>Verify supplier's induction coil and spray nozzle design drawings match those linked to the PPAP to Nexteer.   Any design changing to these items needs to be verified and  approved through PPAP to Nexteer.</t>
  </si>
  <si>
    <t>12.01.03</t>
  </si>
  <si>
    <t>Does supplier have a plan to clean the coils and spray nozzles in a regular time?</t>
  </si>
  <si>
    <t>Verify supplier's preventative maintenance plan and actual records.</t>
  </si>
  <si>
    <t>12.01.04</t>
  </si>
  <si>
    <t>For this part does the supplier meet the CQI-9 question number 3.20, "Is there a procedure to purge the air pockets from the quench lines."?</t>
  </si>
  <si>
    <t>Verify that there is a procedure to purge the quench lines after downtime, it must include a time limit (of the downtime) when the purge procedure is to be followed.</t>
  </si>
  <si>
    <t>12.01.05</t>
  </si>
  <si>
    <t xml:space="preserve">Does the supplier verify the quench media conditions? </t>
  </si>
  <si>
    <t>12.01.06</t>
  </si>
  <si>
    <t>Does the supplier monitor the suspended solids in the quench solution that comes form the water used to control concentration?</t>
  </si>
  <si>
    <t>Verify that the incoming water suspended solids are understood and that the suppliers controls have a method to limit this impact on the quench condition.  These suspended solids in the incoming water will degrade or give false values when checking with a refractometer.</t>
  </si>
  <si>
    <t>12.01.07</t>
  </si>
  <si>
    <t>Does the supplier use Reverse Osmosis or Filtered water for their Quench solution?</t>
  </si>
  <si>
    <t>Verify that they monitor the suspended solids in the water they add to the Quench.  Suspended Solids in the water can give a false reading on the refractometer</t>
  </si>
  <si>
    <t>12.01.08</t>
  </si>
  <si>
    <t>Does supplier have error proofing to prevent improper part position on fixture?</t>
  </si>
  <si>
    <t>If the operation is manually loaded, try to load the parts incorrectly on the fixture to verify whether there an alarm or machine stop to prevent cycling.</t>
  </si>
  <si>
    <t>12.01.09</t>
  </si>
  <si>
    <t>If infrared pyrometer or thermal camera is utilized to monitor the actual part temperature, does the supplier calibrate it annually?</t>
  </si>
  <si>
    <t>Verify supplier's calibration result per manufacture's recommended procedure or utilizing a blackbody device.</t>
  </si>
  <si>
    <t>12.01.10</t>
  </si>
  <si>
    <t>Does the supplier continuously monitor and record  parameters  with alarms in station?</t>
  </si>
  <si>
    <t>Verify  the supplier has records of Cycle time, Energy/Power, Quench media temperature, Quench pressure and flow, and Spindle rotation speed (RPN) at least, also review logs for alarms and reactions.</t>
  </si>
  <si>
    <t>12.01.11</t>
  </si>
  <si>
    <t>Does the supplier define the temper delay time?</t>
  </si>
  <si>
    <t xml:space="preserve">Verify supplier's control plan and actual records. </t>
  </si>
  <si>
    <t>12.01.12</t>
  </si>
  <si>
    <t xml:space="preserve">Does supplier have a standard and documented checking frequency on induction pattern, case depth, hardness(surface/core) and microstructure?  </t>
  </si>
  <si>
    <t>Verify supplier's control plan per CQI-9 minimum requirements:
-1st and last part checking; 
-1 part per every 4 for induction pattern and surface hardness;
-1 part per every 8 hours for case depth, core hardness, microstructure; 
-1 part pre-and 1 part post-tool change, equipment repair, station alarm.</t>
  </si>
  <si>
    <t>13.01.01</t>
  </si>
  <si>
    <t>Is the metal chemistry checked on an audit basis at the melting furnace/holding furnace?</t>
  </si>
  <si>
    <t>Spectrograph Documentation</t>
  </si>
  <si>
    <t>13.01.02</t>
  </si>
  <si>
    <t>Is molten metal cleaned and degassed before transfer to holder?</t>
  </si>
  <si>
    <t>Flow Chart/Control Plan/documentation</t>
  </si>
  <si>
    <t>13.01.03</t>
  </si>
  <si>
    <t>Does the molten metal hold furnace have the temperature monitored so that if it is out of spec. the ladle/bucket will not move material to the cold chamber?</t>
  </si>
  <si>
    <t>Verify that there are control in the machine that will not allow the ladle/bucket to tilt if metal temperature is out of specification.</t>
  </si>
  <si>
    <t>13.01.04</t>
  </si>
  <si>
    <t>Are vacuum gas samples taken and density determined by using weight in air vs. weight in water?</t>
  </si>
  <si>
    <t>Verify that this is on the audit sheet and that documentation has density recorded. Density should be a minimum of 2.65 g/cc.</t>
  </si>
  <si>
    <t>13.01.05</t>
  </si>
  <si>
    <t>Is metal holding furnace at the cell capable of holding +/- 5 C degrees(+/-9 degrees F)?</t>
  </si>
  <si>
    <t xml:space="preserve">Verify the Electronic or circular chart recorders and make sure checks are done per the Control Plan. </t>
  </si>
  <si>
    <t>13.01.06</t>
  </si>
  <si>
    <t>Does the holding furnace have alarms that sound or light-up if the set parameters out of spec (temp, metal level, etc.) or unexpected machine stops and if the alarms do sound will casting be scrapped automatically?</t>
  </si>
  <si>
    <t>Verify on the shop floor and check in PFMEA</t>
  </si>
  <si>
    <t>13.01.07</t>
  </si>
  <si>
    <t>Does the supplier monitor and control the temperature during the casting process?</t>
  </si>
  <si>
    <t>Review the suppliers recorded data and compare the set-up parameters with parameters card and control plan.</t>
  </si>
  <si>
    <t>13.01.08</t>
  </si>
  <si>
    <t>Is biscuit length (cold chamber only) monitored for each casting shot?</t>
  </si>
  <si>
    <t>Verify that the program monitoring system matches the control plan and that reaction plans are in place and followed.</t>
  </si>
  <si>
    <t>13.01.09</t>
  </si>
  <si>
    <t>If applicable, are cast-in-place inserts cleaned &amp; heated before installing in the die?</t>
  </si>
  <si>
    <t>Verify the flow chart, control plan, and documentation for evidence that these step are followed.</t>
  </si>
  <si>
    <t>13.01.10</t>
  </si>
  <si>
    <t>Is cooling water in the shot rod leaking out (at the shot rod coupling or back of sleeve)?</t>
  </si>
  <si>
    <t>Visual observation on floor.  Leaking water can lead to porosity or damage to the shot rod.</t>
  </si>
  <si>
    <t>13.01.11</t>
  </si>
  <si>
    <t>For Set-up is there a specific procedure for the die and plunger lubrication, that includes lube concentration/quality?</t>
  </si>
  <si>
    <t>Verify the set-up instructions follow the control plan and maintenance instruction.</t>
  </si>
  <si>
    <t>13.01.12</t>
  </si>
  <si>
    <t>Is there evidence of contamination like water, lube, or hydraulic fluid dripping into the die from above?</t>
  </si>
  <si>
    <t>Verify that there are steps take to prevent these types of contamination from entering or dropping on the die. Visual observation on floor
Quality defects risk</t>
  </si>
  <si>
    <t>13.01.13</t>
  </si>
  <si>
    <t>Does the supplier have plans or checks to limit/prevent metal spitting out of the die during the shot?</t>
  </si>
  <si>
    <t>Verify that the suppliers plans are active and followed by the operator and maintenance for spitting metal.  This has the potential to be a health and safety risk as well as a quality risk. Visual observation on floor</t>
  </si>
  <si>
    <t>13.01.14</t>
  </si>
  <si>
    <t>Are die spray system verified (Spray/air blow time, pressure, pipes/nozzles dedicated pattern for cavity design)?</t>
  </si>
  <si>
    <t>Verify that the control plan lists the checks to be completed at start-up and at regular frequencies.  This should include a die specific spray pattern.</t>
  </si>
  <si>
    <t>13.01.15</t>
  </si>
  <si>
    <t>Are there set-up procedures for the dies that include how to connect and control items such as water, oil, air, electric, spraying system, hydraulic lines?</t>
  </si>
  <si>
    <t>Visual observation for set-up records
Maintenance</t>
  </si>
  <si>
    <t>13.01.16</t>
  </si>
  <si>
    <t>Does the supplier have flow meters to monitor the flow of the water, oil, and other fluids available and monitored during daily maintenance?</t>
  </si>
  <si>
    <t>Verify that the flow meters are on the preventive maintenance plan and are check at set-up/first off parts.</t>
  </si>
  <si>
    <t>13.01.17</t>
  </si>
  <si>
    <t>Are internal water/oil cooling passage/lines inspected for blockage every time a die completes a production run/is taken out of service?</t>
  </si>
  <si>
    <t xml:space="preserve">Verify that this inspection is part of the tool maintenance instructions and is addressed on the Control Plan/PFMEA review and tooling procedures.  For hot oil tools the supplier shall use the hot oil unit's flow gauge. </t>
  </si>
  <si>
    <t>13.01.18</t>
  </si>
  <si>
    <t xml:space="preserve">Are the cooling line (water or oil) connections error proofed to maintain the proper flow and to eliminate the possibility to cross connected the lines? </t>
  </si>
  <si>
    <t>Review set-up instructions for details on connecting the cooling lines.  Examples would be all male connections are out going or all blue connections are in coming.  If using color there needs to be a plan for color blindness.  Ask questions of the operator / visually observe the equipment.</t>
  </si>
  <si>
    <t>13.01.19</t>
  </si>
  <si>
    <t>If applicable, are castings 100% air decay leak tested?</t>
  </si>
  <si>
    <t>13.01.20</t>
  </si>
  <si>
    <t>If applicable, are castings totally dry before going into air decay leak testing?</t>
  </si>
  <si>
    <t>Review the Flow Chart/Control Plan/work instructions for these conditions. Also visual observe of the operations</t>
  </si>
  <si>
    <t>13.01.21</t>
  </si>
  <si>
    <t>If applicable, does air decay equipment have temperature control and adjustment?</t>
  </si>
  <si>
    <t>Parameters card / Instruction</t>
  </si>
  <si>
    <t>13.01.22</t>
  </si>
  <si>
    <t>If applicable, is there a certified leak test masters?</t>
  </si>
  <si>
    <t>Visual observation of Masters, they should include good, bad, and boarder line parts.</t>
  </si>
  <si>
    <t>13.01.23</t>
  </si>
  <si>
    <t>If applicable, is there a water dunk test available for determining the location of air decay leakers on pre-machined and finished machined (customer return) castings?</t>
  </si>
  <si>
    <t>Review work instructions and visual review the inspection area.</t>
  </si>
  <si>
    <t>13.01.24</t>
  </si>
  <si>
    <t>If there is a leak test in the process, does the leak test stamp an accepted part?</t>
  </si>
  <si>
    <t>Visual Inspection / 100% automatic marking</t>
  </si>
  <si>
    <t>13.01.25</t>
  </si>
  <si>
    <t>Does the inspection plan include measuring the ejector pins, vents, other moving tool features that could break or not move correctly during injection molding?</t>
  </si>
  <si>
    <t>Review control plans and inspection reports to insure these areas are inspected.  Check the gauges used like CMM programs, visual aids casting features, and other hard gauges.</t>
  </si>
  <si>
    <t>13.01.26</t>
  </si>
  <si>
    <t>How does the supplier control and monitor the die pre-heat temperature?</t>
  </si>
  <si>
    <t>Verify real pre-heat temperature vs. instruction/parameters card
 Start-up instruction/PFMEA/Parameters card</t>
  </si>
  <si>
    <t>13.01.27</t>
  </si>
  <si>
    <t>Does the supplier function check the thermocouple used to monitor die temperature?</t>
  </si>
  <si>
    <t>Start-up instruction/PFMEA</t>
  </si>
  <si>
    <t>13.01.28</t>
  </si>
  <si>
    <t>Does the control plan/work instructions detail how many cold shots are automatically scrapped during start-up or delayed cycles (breaks/lunches/in process cleaning)?</t>
  </si>
  <si>
    <t>Verify on the production start-up/Only automatic scrap system acceptable</t>
  </si>
  <si>
    <t>13.01.29</t>
  </si>
  <si>
    <t>If the supplier uses a vacuum system to remove gases during injection molding, do they monitor and control the vacuum level?</t>
  </si>
  <si>
    <t>Review the production control plan and the preventative maintenance plan.  Check the records from the production runs of this part.</t>
  </si>
  <si>
    <t>13.01.30</t>
  </si>
  <si>
    <t>If the die is designed with a squeeze pin, is squeeze pin activation timing and hole depth controlled and monitored?</t>
  </si>
  <si>
    <t>Review controls for activation timing in the machine for the squeeze pin.  Review controls and records for the inspection of the hole depth on the resulting castings.</t>
  </si>
  <si>
    <t>13.01.31</t>
  </si>
  <si>
    <t>Does the supplier have a system to control and monitor their cooling water for features like pH, suspended solids/hardness, etc.?</t>
  </si>
  <si>
    <t>Verify that the supplier has instructions and controls for cooling water quality.  It is preferred that the pH level is 7-7.6, that the suspended solids/hardness is &lt;3 gpg, and that cooling water is treated by ion exchange.</t>
  </si>
  <si>
    <t>13.01.32</t>
  </si>
  <si>
    <t>Does the supplier have an automatic cooling system with time monitoring for part cooling?</t>
  </si>
  <si>
    <t>Verify parameters card/instruction and real cooling time</t>
  </si>
  <si>
    <t>13.01.33</t>
  </si>
  <si>
    <t>Is there a position sensor on trimming operation to ensure that part is located properly?</t>
  </si>
  <si>
    <t>Verify sensor in-process/red rabbit
Sensor shall be on each cavity</t>
  </si>
  <si>
    <t>13.01.34</t>
  </si>
  <si>
    <t>Is there an automatic air blowing system to ensure that metal contaminants will be removed from trimming tool?</t>
  </si>
  <si>
    <t>Verify if system is operating and is capable to remove metal contaminants from each trimming cavity</t>
  </si>
  <si>
    <t>13.01.35</t>
  </si>
  <si>
    <t>Is the trimming tool designed to allow the cutting waste (metal particles) escape out the tool bottom into a dedicated chute?</t>
  </si>
  <si>
    <t>Verify that cutting waste is escaping out the tool bottom, look for metal on and around the cutting tool.  Is there an automatic blowing system to help with waste removal.</t>
  </si>
  <si>
    <t>14.01.01</t>
  </si>
  <si>
    <t>Is the supplier using process parameters from the PPAP approved control plan?</t>
  </si>
  <si>
    <t>Confirm the process parameters are the same as the PPAP approved control plan. Verify that items such as machine set points / controllers have been calibrated to the melt stream, and that the die temperature is interlocked with the controller.</t>
  </si>
  <si>
    <t>14.01.02</t>
  </si>
  <si>
    <t>For the critical mold fill parameters, such as: Injection Speed, shot size, Pressure, Hold Time, Cooling Time does the control plan require operators to record values during the run.</t>
  </si>
  <si>
    <t>Verify that these critical mold fill parameters are continuously monitored by the machine and that the operator records values at regular frequencies according to Control Plan. Verify available data and part weight log.</t>
  </si>
  <si>
    <t>14.01.03</t>
  </si>
  <si>
    <t>For the critical part extraction process, such as: Lubrication, cooling, and Ejection does the control plan require operators to record values during the run?</t>
  </si>
  <si>
    <t>Verify that these critical part extraction parameters are continuously monitored by the machine and that the operator records values at regular frequencies according to Control Plan. Verify available data and maintenance/machine log book.</t>
  </si>
  <si>
    <t>14.01.04</t>
  </si>
  <si>
    <t>Is there a PPAP submitted and Nexteer approved boundary sample board available?</t>
  </si>
  <si>
    <t>(1) Check for physical presence of the boundary sample at the station.
(2) the boundary sample should be well maintained.
(3) It is required to match the one submitted and approved in the PPAP.</t>
  </si>
  <si>
    <t>14.01.05</t>
  </si>
  <si>
    <t>Does the supplier have risk mitigation plans to use alternate material delivery containers in an emergency? (example: material shortage, current weak market conditions, low volume order justifying smaller packaging etc.)</t>
  </si>
  <si>
    <t>Verify that the suppliers control plan and PFMEA includes these conditions and that they cover standardized work instruction for switching the uptake of material from silos to alternate containers. Verify that the plan includes a method like color coding of the connecting distribution hoses different materials and that the alternate containers are labeled with the same color coded.  Verify the method used to monitor material usage from alternate containers at the press.</t>
  </si>
  <si>
    <t>14.01.06</t>
  </si>
  <si>
    <t>Does the supplier have the molding guidelines from the material manufacturer?</t>
  </si>
  <si>
    <t>Verify that the raw material suppliers molding guidelines were included/reviewed when the control plan was developed.</t>
  </si>
  <si>
    <t>15.01.01</t>
  </si>
  <si>
    <t>Does the machining program use error proofing to detect tool condition (broken/unbroken) before the next tool starts cutting?</t>
  </si>
  <si>
    <t>Look for current sensors, whisker type probes and laser probes and the programs reaction steps to broken tools.</t>
  </si>
  <si>
    <t>15.01.02</t>
  </si>
  <si>
    <t>For multiple machines/fixtures how is part traceability accomplished?</t>
  </si>
  <si>
    <t>Look for a legend on witness marks on the part or dot matrix.</t>
  </si>
  <si>
    <t>15.01.03</t>
  </si>
  <si>
    <t>Is the equipment accuracy being used sufficient for the print tolerances required?</t>
  </si>
  <si>
    <t>Look for CPK results of the critical characteristics related to the equipment</t>
  </si>
  <si>
    <t>15.01.04</t>
  </si>
  <si>
    <t>Are parts located &amp; clamped correctly in the fixture(s)?</t>
  </si>
  <si>
    <t>Look for monitoring system(s), error proofing and red rabbit parts. Included on Control Plan</t>
  </si>
  <si>
    <t>15.01.05</t>
  </si>
  <si>
    <t>How is the part machining area cleanliness maintained?</t>
  </si>
  <si>
    <t>Look for chip nests on the fixture.</t>
  </si>
  <si>
    <t>15.01.06</t>
  </si>
  <si>
    <t>Are the tools/tool holders being used by the supplier optimized for each machining process?</t>
  </si>
  <si>
    <t>Verify that wherever possible Standard catalog holders, machine/spindle interfaces are used. Verify that Special length holders are used if it helps minimize the length of the perishable tool. Verify that tool holder are high quality with less than .005mm runout.  (Industry leading manufacturers preferred)
Verify that holder lengths are minimized and have the largest diameter for the application. Verify that for tap holders there is a compensation (tension/compression) system
Shrink or hydraulic holders used for tight tolerance applications. Provide for easy adjustment on a pre-setter machine. Have a robust method for transferring the preset tool dimensions to the machine controller. Any holders used to machine diameters less than .030mm tolerance should be monoblock</t>
  </si>
  <si>
    <t>15.01.07</t>
  </si>
  <si>
    <t xml:space="preserve">Are all tool holders preset offline to be able to be put in any machine for a given operation?  </t>
  </si>
  <si>
    <t>Verify all tools are set according to preset tool set up sheet or tool layout (no custom set-ups for each spindle)</t>
  </si>
  <si>
    <t>15.01.08</t>
  </si>
  <si>
    <t>If Tool holders are machine specific/dedicated, are they serialized to each machine spindle?</t>
  </si>
  <si>
    <t>Verify dedicated tools have a serial number/spindle number etched and tracked in the tool management system to maintain inventory.</t>
  </si>
  <si>
    <t>15.01.09</t>
  </si>
  <si>
    <t>Are all coolant systems pressure/flow monitored?</t>
  </si>
  <si>
    <t>Review record sheets to confirm the inspections are taking place</t>
  </si>
  <si>
    <t>15.01.10</t>
  </si>
  <si>
    <t>Are all coolant systems filtered?</t>
  </si>
  <si>
    <t>Physical Inspection</t>
  </si>
  <si>
    <t>15.01.11</t>
  </si>
  <si>
    <t>How is the coolant concentration and/or chemistry monitored and maintained?</t>
  </si>
  <si>
    <t>Look for documentation.</t>
  </si>
  <si>
    <t>15.01.12</t>
  </si>
  <si>
    <t>If coolant temperature control is needed how is it monitored and controlled?</t>
  </si>
  <si>
    <t xml:space="preserve">Look for distance of chiller from the machining station. </t>
  </si>
  <si>
    <t>15.01.13</t>
  </si>
  <si>
    <t>Is there a PM process for the coolant/air nozzles and plumbing/tubing?</t>
  </si>
  <si>
    <t>Check that clogged lines or nozzles are on the PM as well as size of the nozzle openings.</t>
  </si>
  <si>
    <t>15.01.14</t>
  </si>
  <si>
    <t>Is coolant/air nozzle position verified before start of every shift?</t>
  </si>
  <si>
    <t>Review the instructions on where the nozzles are to be positioned and confirm in the machine.</t>
  </si>
  <si>
    <t>15.01.15</t>
  </si>
  <si>
    <t>If this is a thermally sensitive machining operation, how is the required coolant temperature control system monitored and maintained?</t>
  </si>
  <si>
    <t>Review records of the temperature at point of use which should be checked daily at the start of the shift at a minimum.</t>
  </si>
  <si>
    <t>15.01.16</t>
  </si>
  <si>
    <t>How is the coolant pH level maintained at or above Ph 7 (neutral Ph)?</t>
  </si>
  <si>
    <t>pH paper or strips, pH meter</t>
  </si>
  <si>
    <t>15.01.17</t>
  </si>
  <si>
    <t>How does the supplier control the Bacteria count to be less than 10^4 Cfu/ml?</t>
  </si>
  <si>
    <t>Confirm that the supplier is monitoring this and that they have records and use items like Bacteria strips.</t>
  </si>
  <si>
    <t>15.01.18</t>
  </si>
  <si>
    <t>How does the supplier control the Fungi count shall be below 10^1 cfu/ml?</t>
  </si>
  <si>
    <t>Confirm that the supplier is monitoring this and that they have records and use items like Fungi strips</t>
  </si>
  <si>
    <t>15.01.19</t>
  </si>
  <si>
    <t>For parts without a cleanliness spec. on the drawing how effective is the process for providing a "clean" part by visual examination?</t>
  </si>
  <si>
    <t>Review records for the controls on the coolant such as filter checks and replacement, coolant concentration and refresh, etc.
For suppliers that use air blow off confirm that they control for blocked nozzles and for proper nozzle position, etc.</t>
  </si>
  <si>
    <t>15.01.20</t>
  </si>
  <si>
    <t>If the part is built into an assembly at the supplier, are all machined parts subject to a cleaning operation prior to assembly?</t>
  </si>
  <si>
    <t>Review the suppliers control plan and flow diagram.  Review records for the cleaning operation. Physical Inspection</t>
  </si>
  <si>
    <t>15.01.21</t>
  </si>
  <si>
    <t>Are tool/tool holder change procedure considers free of chips, burrs or other contamination residuals?</t>
  </si>
  <si>
    <t>Confirm Procedure and Control plan looking for inspection frequency and records</t>
  </si>
  <si>
    <t>15.01.22</t>
  </si>
  <si>
    <t>Who has "edit rights" for the machining software programs?</t>
  </si>
  <si>
    <t>How are edit rights controlled?</t>
  </si>
  <si>
    <t>15.01.23</t>
  </si>
  <si>
    <t>Does the machining center have thermal growth control?</t>
  </si>
  <si>
    <t>Look for closed loop control or a thermal growth compensation system.</t>
  </si>
  <si>
    <t>15.01.24</t>
  </si>
  <si>
    <t>Has the supplier designed their process to prevent part loading/unloading using finished surfaces whenever feasible?</t>
  </si>
  <si>
    <t>Review the part loading/unloading process, check to see if there are cast surfaces designed in for part handling or other designed features.
If touching a finished surface is unavoidable, confirm that the supplier uses softer materials and careful design of the part touching details to prevent damage to the surfaces.</t>
  </si>
  <si>
    <t>15.01.25</t>
  </si>
  <si>
    <t>Review work holding/fixture design, check to see if the work supports can cause any bending or impact the machining of the part.</t>
  </si>
  <si>
    <t>Review that the fixture design during APQP is implemented.</t>
  </si>
  <si>
    <t>15.01.26</t>
  </si>
  <si>
    <t>Does the supplier keep a shift worth of preset tools by the machines based upon tool life management system?</t>
  </si>
  <si>
    <t>Verify that there is a tool rack with a set of tools for a full shift in the tool shop area to keep them clean and in inventory control</t>
  </si>
  <si>
    <t>15.01.27</t>
  </si>
  <si>
    <t>Does the supplier include tool life tracking and replacement in their machine programs?</t>
  </si>
  <si>
    <t>Verify that the tool life for each tool is loaded into the machine program and that the performance good/bad is track for any future adjustments.</t>
  </si>
  <si>
    <t>15.01.28</t>
  </si>
  <si>
    <t>If the supplier uses through the tool coolant, do their tooling drawings include this feature? (Only for those tools that can have through the tool coolant.)</t>
  </si>
  <si>
    <t xml:space="preserve"> Verify that the tooling drawings include this feature.</t>
  </si>
  <si>
    <t>15.01.29</t>
  </si>
  <si>
    <t>Does the supplier log tool changes and inspections after those tool changes for critical characteristics? (Both print specific and process specific critical characteristics).</t>
  </si>
  <si>
    <t>Review tool change logs and ask the operators for the process they follow for tool changes.</t>
  </si>
  <si>
    <t>15.01.30</t>
  </si>
  <si>
    <t>How do you plan to optimize Coolant pressure for Grinding or other machining operation?</t>
  </si>
  <si>
    <t>Confirm study completed to determine the correct coolant pressure for the part process</t>
  </si>
  <si>
    <t>15.01.31</t>
  </si>
  <si>
    <t>If acoustic emission monitoring is needed when dressing the grinding wheel, has the supplier developed the required limits and applied the equipment?</t>
  </si>
  <si>
    <t>Verify acoustic emission monitoring for your grinder when dressing your grinding wheel</t>
  </si>
  <si>
    <t>15.01.32</t>
  </si>
  <si>
    <t>Is your chip management system designed to have them emptied on a normal schedule and are the containers large enough for this emptying plan?</t>
  </si>
  <si>
    <t xml:space="preserve">Look for the containers to manage the chips at each machine </t>
  </si>
  <si>
    <t>15.01.33</t>
  </si>
  <si>
    <t>Are revisions to CNC programs backed up, recorded, and maintained with a revision history?</t>
  </si>
  <si>
    <t>CNC programs records available and updated</t>
  </si>
  <si>
    <t>15.01.34</t>
  </si>
  <si>
    <t>How do you insure that all parallel machines must use same programs and same tooling layout?</t>
  </si>
  <si>
    <t>If you plan to use parallel machines, confirm method to ensure that they use the same revision and same tooling layout</t>
  </si>
  <si>
    <t>15.01.35</t>
  </si>
  <si>
    <t>Do all programed movements originate from the part datums instead of from Machine datums?</t>
  </si>
  <si>
    <t>Confirm that machine fixtures and work holdings  all locate on the part datums if possible.  Then Confirm that the program uses these part datums to find and machine the part.  The Program can use the datum in the machine to find the work holding but after that every movement should be based upon the parts datums.</t>
  </si>
  <si>
    <t>15.01.36</t>
  </si>
  <si>
    <t>Is there a work offset table for each tool in the machining program?</t>
  </si>
  <si>
    <t>Confirm that each tool can be offset individually and that those offsets can be viewed and checked in the machine.  Confirm that these offset tables have upper and lower offset limits to prevent operator error.</t>
  </si>
  <si>
    <t>15.01.37</t>
  </si>
  <si>
    <t xml:space="preserve"> Do all machine offsets include reference checks to the Datums for inspections?</t>
  </si>
  <si>
    <t>Confirm that the offsets are inspected to the datums used to create the features that were adjusted.  In cases where the operation is creating the part datums you will have to use the same datum struction as the work holding/fixture.</t>
  </si>
  <si>
    <t>15.01.38</t>
  </si>
  <si>
    <t>Does the machining program have comments including Tooling ID#, revision history as well as each tool sequence is a separate subroutine?</t>
  </si>
  <si>
    <t>Ask a supplier member who has access to the program show some examples of tooling ID#, revision history and the subroutines, check more than one tool in each program used.</t>
  </si>
  <si>
    <t>15.01.39</t>
  </si>
  <si>
    <t>If the supplier does Fillet Rolling to work harden an area for increased strength, how do they monitor that it is performing properly in the machine center?</t>
  </si>
  <si>
    <t>Check the tool life log, fluid flow controls, pressure/load monitors, and part inspection records.  Confirm that there are limits and alarms for under and over pressure as well as limits to tool life.</t>
  </si>
  <si>
    <t>15.01.40</t>
  </si>
  <si>
    <t>If the machine is manual load/unload machine, does the machining program track the number of parts made since last quality check and inform operator to check parts by notifying them with an indicator light or other method?</t>
  </si>
  <si>
    <t>Check with the suppliers on how they know when to complete a quality check per the control plan, there should be some indictor from the machine for them.   The operator should also have a method to inform the machining program that the quality check has been completed.</t>
  </si>
  <si>
    <t>15.01.41</t>
  </si>
  <si>
    <t>If the machine is automated load/unload machines, does the program have a special method or place to put the part at the inspection frequency form the Control Plan?</t>
  </si>
  <si>
    <t>Ask to see the location the parts are placed or method the machine uses to supply parts for the required quality checks.</t>
  </si>
  <si>
    <t>15.01.42</t>
  </si>
  <si>
    <t>Does the supplier has a plan for first off parts and is followed?</t>
  </si>
  <si>
    <t xml:space="preserve">Confirm that First Part Release shall at the minimum be documented and available every time the machine starts after a tool change or idle time greater than 30 minutes. </t>
  </si>
  <si>
    <t>15.01.43</t>
  </si>
  <si>
    <t>Are first off samples approved by Quality or trained set-up/quality personal before a production run?</t>
  </si>
  <si>
    <t>Review at least the last three first piece sample data and approvals.</t>
  </si>
  <si>
    <t>15.01.44</t>
  </si>
  <si>
    <t>Look for maintenance verifications and processes notes.  The log book should include preventative maintenance, larger planed maintenance, and any process notes from production.</t>
  </si>
  <si>
    <t>15.01.45</t>
  </si>
  <si>
    <t>Are runout verifications for critical characteristics monitored and documented?</t>
  </si>
  <si>
    <t>Look for Runout measurements for special characteristics according to Control Plan</t>
  </si>
  <si>
    <t>15.01.46</t>
  </si>
  <si>
    <t>Is there a back up equipment as part of the Contingency Plan?</t>
  </si>
  <si>
    <t>Review contingency plan and confirm the back up equipment availability</t>
  </si>
  <si>
    <t>15.01.47</t>
  </si>
  <si>
    <t>Is there a Level 1 maintenance for each CNC?</t>
  </si>
  <si>
    <t>Look for Level 1 Maintenance records</t>
  </si>
  <si>
    <t>16.01.01</t>
  </si>
  <si>
    <t>Does the supplier have testing equipment/procedures for all of the quality requirements on the drawing?</t>
  </si>
  <si>
    <t>Look for equipment.</t>
  </si>
  <si>
    <t>16.01.02</t>
  </si>
  <si>
    <t>Does the supplier have testing or access to equipment for corrosion requirements on the drawing?</t>
  </si>
  <si>
    <t>Review the outside lab certificate and the frequency which parts are tested.</t>
  </si>
  <si>
    <t>16.01.03</t>
  </si>
  <si>
    <t>Are the painting thickness gages correlated with the Nexteer receiving plant gages?</t>
  </si>
  <si>
    <t>Look for documentation supporting the gage and part family correlation approval.</t>
  </si>
  <si>
    <t>16.01.04</t>
  </si>
  <si>
    <t>Are boundary panels available to inspectors to meet the requirements for appearance approval?</t>
  </si>
  <si>
    <t>Look for panels, make sure they are showing the correct parts with both good and bad examples.</t>
  </si>
  <si>
    <t>16.01.05</t>
  </si>
  <si>
    <t>Are racks/hangers inspected before parts are loaded?</t>
  </si>
  <si>
    <t>Review suppliers material handling instructions to confirm that the hanger/racks are inspected before loading of parts.  The instruction should detail how to report issues and what action to take. This should also be addressed in the procedures, PFMEA, control plan, SWI (standard work instructions), layered audit.</t>
  </si>
  <si>
    <t>16.01.06</t>
  </si>
  <si>
    <t xml:space="preserve"> Is there a PM schedule for racks maintenance/cleaning?</t>
  </si>
  <si>
    <t>Review the suppliers maintenance logs and schedule to confirm that this action is done on a regular frequency</t>
  </si>
  <si>
    <t>Is there a process to control reworked parts that brings them through the inspection system and track them as reworked parts.</t>
  </si>
  <si>
    <t>Look for a procedure.</t>
  </si>
  <si>
    <t>For painting processes that require the part to be grounded, does the supplier have a method to check and control that the parts are grounded?</t>
  </si>
  <si>
    <t>Review the suppliers material handling SWI for load and prep station. Make sure that the Procedure, PFMEA, control plan, SWI, layered audit include checking the grounding condition, the tank anodes and the rectifier of the parts.</t>
  </si>
  <si>
    <t>If the supplier has a process step with water in it, does the supplier have a process of verification to confirm that the parts are water spot free after dry off?</t>
  </si>
  <si>
    <t>Review the painting processes and method used to check for the water spots. Check the procedure, PFMEA, control plan, layered audit.</t>
  </si>
  <si>
    <t>Is there a PM schedule for the wash system prior to painting?</t>
  </si>
  <si>
    <t>Review the suppliers records for their schedule log and maintenance reports to confirm that the PM Schedule is being followed.  Check to see if there are titrations completed daily and that the sub-supplier visits monthly at a minimum.</t>
  </si>
  <si>
    <t>Is the proper chemical testing being performed for this part, daily by the supplier and on a scheduled frequency by the sub-supplier?</t>
  </si>
  <si>
    <t>Review the suppliers testing reports and compare them to the procedure, PFMEA, control plan, SWI, layered audit.  There must be a reaction plan for failed testing, confirm if it is understood by the testing operator and that it is followed.</t>
  </si>
  <si>
    <t>If the supplier uses an oven in process, confirm that there are controls for oven set points as well as overall oven temperature control?</t>
  </si>
  <si>
    <t>Review the oven profile data and confirm that the datapak is working.</t>
  </si>
  <si>
    <t>Is their a reaction plan for when oven temperature falls below the required temperature or when parts are in the oven longer than specified?</t>
  </si>
  <si>
    <t>Look for procedures, that should include turning off the oven if the line stops.</t>
  </si>
  <si>
    <t>For an immersion process is the bath temperature monitored?</t>
  </si>
  <si>
    <t>Look for alarm system/logs.</t>
  </si>
  <si>
    <t>If there is a path change how is it authorized and controlled?</t>
  </si>
  <si>
    <t>Look for log for any change.  Confirm that if the paint line is planned for one continuous process that any change maintains that plan.</t>
  </si>
  <si>
    <t>Is there a maintenance cleaning schedule of the over all system i.e. booths, grates, robots, etc.?</t>
  </si>
  <si>
    <t>Look for log.</t>
  </si>
  <si>
    <t>Are oven temperatures compatible with the Nexteer part requirements? (Review tempering temperature or other base materials)</t>
  </si>
  <si>
    <t>Review drawing/material specifications.</t>
  </si>
  <si>
    <t>Does the supplier understand what potential residual materials are on the part so that it is properly washed off prior to painting?</t>
  </si>
  <si>
    <t>Look for documentation that prevents dirty parts from going into the tanks to prevent contamination.  Confirm that dirty parts will be returned to the cleaning operations.</t>
  </si>
  <si>
    <t>Is there a boundary sample book/catalog approved for operators to view good vs bad paint defects?</t>
  </si>
  <si>
    <t>Look for all visual defects in this book.</t>
  </si>
  <si>
    <t>17.01.01</t>
  </si>
  <si>
    <t>In the material hopper, how does the Supplier prevent contamination of powder material?</t>
  </si>
  <si>
    <t>Confirm that there is no contamination in the powder that could cause inclusions and voids. There need to be covers on the hoppers.  If there are screens between the hopper and feeding tube are they cleaned regularly checked for screen integrity.</t>
  </si>
  <si>
    <t>17.01.02</t>
  </si>
  <si>
    <t>Is there continuous flow of powder from the hopper to the tube and press?</t>
  </si>
  <si>
    <t>Confirm that sensors are monitoring the level of powder in the hoppers and in the feed tube.</t>
  </si>
  <si>
    <t>17.01.03</t>
  </si>
  <si>
    <t>Does the Powder shoe receive regular maintenance?  (Direct from lessons learned as specific failure in Powder Metal)</t>
  </si>
  <si>
    <t>Review PM maintenance Plan/logs to ensure there is regular visual checks for shoe degradation and integrity.</t>
  </si>
  <si>
    <t>17.01.04</t>
  </si>
  <si>
    <t>Are there any possibilities for impacts/outside forces acting on the parts that could cause green cracks; from press to ejection, to conveyor, to deburr operation, to sinter?</t>
  </si>
  <si>
    <t>Green cracks are not allowed. High impact points, part to part contact can cause green cracks.  Check for high impact from ejection from mold, discharge on to conveyors, hitting side rails, part to part contact, deburring brushes, etc.</t>
  </si>
  <si>
    <t>17.01.05</t>
  </si>
  <si>
    <t>At compaction operation how does the Supplier confirm density requirements are met?</t>
  </si>
  <si>
    <t>Parts need to meet print density requirements.  Weight scales, length measurements at set up, density checks and frequencies.</t>
  </si>
  <si>
    <t>17.01.06</t>
  </si>
  <si>
    <t xml:space="preserve">If required, how does the Supplier control density in all variation of part thickness? </t>
  </si>
  <si>
    <t>Verify print specifications, inspection sheets with pictures showing all areas of required density and frequencies. The frequency and reaction plan for out of print conditions should be detailed.   Inspection area examples: around holes, around spline area, pedestal legs, flanges,  etc.</t>
  </si>
  <si>
    <t>17.01.07</t>
  </si>
  <si>
    <t>Prior to sintering, are there controls in place to minimize or protect against green cracks during part handling, part staging, in process dunnage, etc.?</t>
  </si>
  <si>
    <t>No Green Cracks allowed. Look for evidence of automation, no part to part contact. If parts are being compacted then stored prior to sinter, ensure in process dunnage is as adequate to protect parts.</t>
  </si>
  <si>
    <t>17.01.08</t>
  </si>
  <si>
    <t xml:space="preserve">If applicable, is there a method/system to ensure the proper copper wafer or ring is present and installed correctly? </t>
  </si>
  <si>
    <t>Part Strength requirement, copper infiltration on print. If there is an automated process, do masters exist? If manual process are there layers of protection down stream?</t>
  </si>
  <si>
    <t>17.01.09</t>
  </si>
  <si>
    <t>If copper infiltration is required, does Supplier have back up Sinter belt?</t>
  </si>
  <si>
    <t>Copper causes belt deterioration. PM maintenance Schedule. Adequate spare parts</t>
  </si>
  <si>
    <t>17.01.10</t>
  </si>
  <si>
    <t>If applicable, how does the Supplier control distortion or flatness in sinter furnace?</t>
  </si>
  <si>
    <t>Part distortion is not allowed. If ceramic plates are used are they ground for flatness? Are they checked for integrity? Are belts in furnace worn? Ensure parts are not set on seams in furnace allowing possibility for distortion, cracking.</t>
  </si>
  <si>
    <t>17.01.11</t>
  </si>
  <si>
    <t>If the part is sinter hardened, does the Supplier have recent CQI-9 assessment or similar process certification for sintering process?</t>
  </si>
  <si>
    <t>Review CQI-9 audit and rules in Intelex and answer any F1058 "Heat Treating" items that apply.</t>
  </si>
  <si>
    <t>17.01.12</t>
  </si>
  <si>
    <t xml:space="preserve">How does the Supplier control net formed/compaction tool formed features? </t>
  </si>
  <si>
    <t>Verify that the Control plan checks all print specifications/features at set up and end of run last off parts.  Verify features are on process inspection sheets, control plans, reaction plan for out of print conditions.  Is the tool/die change frequency adequate? Are first and last pieces off of tools are measured and verified.  Net formed features, stake features, washer orientation, etc.</t>
  </si>
  <si>
    <t>17.01.13</t>
  </si>
  <si>
    <t>Is there a method used to check for Green Cracks?</t>
  </si>
  <si>
    <t xml:space="preserve">Nondestructive testing for green cracks examples include resonance testing, ultra sound testing, Magnetic particle inspection (MPI) checks, proof load testing, etc. </t>
  </si>
  <si>
    <t>17.01.14</t>
  </si>
  <si>
    <t>What controls does the supplier have in place to ensure green cracks do not exist or reach the customer?</t>
  </si>
  <si>
    <t>Check for material handling notes and items in PFMEA for set-up of equipment and production that tell the team to look for potential opportunities for cracking parts.</t>
  </si>
  <si>
    <t>17.01.15</t>
  </si>
  <si>
    <t>Does the Supplier have a method to ensure no tumbling media is lodged into part?</t>
  </si>
  <si>
    <t>Verify that media size is controlled, that correct media type is used, that there are visual aids of good/bad parts.</t>
  </si>
  <si>
    <t>17.01.16</t>
  </si>
  <si>
    <t>Has the supplier completed a CQI-9, including the Ford Specific items for Atmosphere brazing and Sintering?</t>
  </si>
  <si>
    <t>Review the latest CQI-9</t>
  </si>
  <si>
    <t>Section 1: Metal Components</t>
  </si>
  <si>
    <t>18.01.01</t>
  </si>
  <si>
    <t>For metal components in Rubber parts, is cleaning/stripping the liquid concentration monitored properly for each tank used?</t>
  </si>
  <si>
    <t>Equipment shall have the capability to properly clean metal components. (Residual oils and surface rust)</t>
  </si>
  <si>
    <t>18.01.02</t>
  </si>
  <si>
    <t>Does the metal preparing equipment properly prepare the surface for bonding?</t>
  </si>
  <si>
    <t>Equipment shall be in place such that any type of metal component is properly prepared for bonding ( i.e. media blasting /phosphating).</t>
  </si>
  <si>
    <t>18.01.03</t>
  </si>
  <si>
    <t>Is the equipment equipped with instrumentation or visual indicators that allow the operator to monitor the stability of the process parameters (i.e. Temperature, dwell time, Part movement, etc.)?</t>
  </si>
  <si>
    <t>Equipment shall be equipped with visual indicators that allow operator to monitor key equipment operating parameters. Review that the are working and that the operator knows what the mean and what to do if they are out of limit.</t>
  </si>
  <si>
    <t>18.01.04</t>
  </si>
  <si>
    <t>If a metal component has a pre-coating (phosphate) is there monitoring in place to check coating weight and grain size as per the specification requirements?</t>
  </si>
  <si>
    <t xml:space="preserve">Records depicting frequency and type of check verified.  Verify PCP </t>
  </si>
  <si>
    <t>Section 2: Rubber Moldings</t>
  </si>
  <si>
    <t>18.01.05</t>
  </si>
  <si>
    <t>Have requirements been established for maximum open mold times in order to maintain proper temperature of metal components?</t>
  </si>
  <si>
    <t>Review control plan /log sheets.</t>
  </si>
  <si>
    <t>18.01.06</t>
  </si>
  <si>
    <t>Have requirements been established to maintain proper temperature / time for adhesive coating and rubber bonding requirements during the molding cycle?</t>
  </si>
  <si>
    <t xml:space="preserve">Review control plan /log sheets.  </t>
  </si>
  <si>
    <t>18.01.07</t>
  </si>
  <si>
    <t>Are bond tests conducted on prescribed frequency and what equipment is used?</t>
  </si>
  <si>
    <t>Look at control plan, and review a current or active test.</t>
  </si>
  <si>
    <t>18.01.08</t>
  </si>
  <si>
    <t>Are parts handled properly to avoid part contamination/deformation?</t>
  </si>
  <si>
    <t>Review material handling steps, PPE, tools used to move parts.  Confirm that the correct tools and/or gloves are being used and are they proper for the application</t>
  </si>
  <si>
    <t>19.01.01</t>
  </si>
  <si>
    <t>Is proper PPE used when handling Printed Circuit Board (PCB)s/Printed Circuit Board Assembly (PCBA)s throughout the line?</t>
  </si>
  <si>
    <t>All operators who handle PCBs shall wear protective gloves or finger tip caps throughout the entire manufacturing process.</t>
  </si>
  <si>
    <t>19.01.02</t>
  </si>
  <si>
    <t>Is there proper protection against contamination during the entire soldering process?</t>
  </si>
  <si>
    <t>All areas of soldering shall be verified to be free of contaminants that may cause defects.  
The whole line, incl. transportation belts, needs to have ESD covers with no uncovered areas. 
Flux usage specifically in SWS and rework should be well controlled and minimized to avoid dendritic growth.</t>
  </si>
  <si>
    <t>19.01.03</t>
  </si>
  <si>
    <t>Does the supplier's traceability system is implemented?</t>
  </si>
  <si>
    <t xml:space="preserve">Forced router process must be in place to ensure no process is skipped and product has successfully passed previous station.  Traceability must include equipment/process parameters and material lots.  Lot control on multiple placements must be ensured with reel change. No splicing is allowed (reel splice). </t>
  </si>
  <si>
    <t>19.01.04</t>
  </si>
  <si>
    <t>Is continuous lot compliance testing for solder integrity being used?</t>
  </si>
  <si>
    <t xml:space="preserve">Verify that sample parts are being tested in a lab environment for solder reliability, dendritic growth, contaminants, etc. as specified by customer.
Supplier performs solder cross section on Design Verification (DV) tested PCBs and Production Validation (PV) tested PCBs including repaired components on PCBs. </t>
  </si>
  <si>
    <t>19.01.07</t>
  </si>
  <si>
    <t>Are lead/Pb Free PCB magazines, pallets, totes, and other equipment identified as lead free only?</t>
  </si>
  <si>
    <t xml:space="preserve">Verify supplier has taken the proper precautions for lead free applications and all equipment is clearly identified and marked. </t>
  </si>
  <si>
    <t>19.01.08</t>
  </si>
  <si>
    <t>Does the supplier's process for scrap/rework handling is implemented and followed?</t>
  </si>
  <si>
    <t>In stations where detect parts are detected are there dedicated storage bins/areas.  Part quantity reconciliation.  Do WIP racks used in process prevent part contact/damage.</t>
  </si>
  <si>
    <t>Are appropriate controls in place to prevent circuit board stress?</t>
  </si>
  <si>
    <t>In all areas where Circuit board stress could be created (ICT, depanel, SWS, FFT) - Strain gage analysis completed at equipment prior to product launch.</t>
  </si>
  <si>
    <t>Are the PCB's labeled at the beginning of the process in approved location?</t>
  </si>
  <si>
    <t>Laser marking is required for mainstream process, paper labels may be used in case of damage or reflash</t>
  </si>
  <si>
    <t>Are the components packaging available?</t>
  </si>
  <si>
    <t>Special care must be taken with any fine pitched part to ensure coplanarity is not compromised.</t>
  </si>
  <si>
    <t>Does the supplier have a protection plan in place to prevent damage to PCBs during unwrap, loading, label placement, etc.?</t>
  </si>
  <si>
    <t>Verify supplier has controls in place to prevent handling defects to PCBs caused by unwrapping, contamination, loading, etc.  
PCB should be dust free before paste print. Sticky tape cleaning machine or air knife/ionizer e.g. should be used.
Board finish must be free from oxidation.</t>
  </si>
  <si>
    <t>Does the supplier's control plan have the required continuously monitored and controlled reflow oven profile?</t>
  </si>
  <si>
    <t>Supplier should have KIC 24/7 or equivalent real time monitoring in addition to traditional oven zone temperature controls. O2 levels are monitored and Nitrogen is used.</t>
  </si>
  <si>
    <t>Front-end</t>
  </si>
  <si>
    <t>Is there solder paste control to ensure specified paste can only be used?</t>
  </si>
  <si>
    <t>Verify the use of controlled refrigeration, FIFO, expiration dates, maximum time solder paste is allowed to remain on board prior to reflow, time of removal from refrigerator, needed warm up time, first time of allowed usage, solder paste is used within manufacturer's specification for shelf life, print time, tack time and alloy compatibility. In addition screen printer should have bar code reader to verify only correct solder past, stencil and tooling are used.</t>
  </si>
  <si>
    <t>Is there automatic optical inspection(AOI) verification after the applying of solder paste for proper confirmation of alignment, coverage, position, and short check?</t>
  </si>
  <si>
    <t>Supplier must have 100% SPI verification for all solder pads that measures volume and have error proofing systems in place to detect solder anomalies for each soldering pad. 
Use of 3 D (Dimensional) Automatic Optical Inspection (SPI) required.  
If solder paste print is NOK, no washing is allowed, PCB should be scrapped not cleaned.
Solder paste must have uniform appearance with no signs of separation and must be at ambient room temperature for each print. 
Measure or visually inspect solder paste height, registration, % pad coverage, bridging and voids.</t>
  </si>
  <si>
    <t>What is the frequency of solder paste stencil cleaning / wiping on Surface Mount Technology (SMT) line?</t>
  </si>
  <si>
    <t>Verify stencil cleaning frequency on line not part of preventive maintenance. Infrequent cleaning may cause issues with insufficient solder.
Cleanliness frequency established by supplier to demonstrate high quality printing capability. Minimum once/shift and every changeover</t>
  </si>
  <si>
    <t>Is there capability to control humidity sensitive components?</t>
  </si>
  <si>
    <t>Verify storage procedures are in place and in accordance with J-STD-033B and J-STD-020C.</t>
  </si>
  <si>
    <t>Does the supplier have a confirmation method to ensure correct parts and components are installed per customer requirements?
Top and bottom side placement.</t>
  </si>
  <si>
    <t>Is there adequate 100% AOI verification of component presence and placement and are there error proofing systems in place with traceability.</t>
  </si>
  <si>
    <t>If glue is used on SMT, does supplier have handling and storage methods for glue?</t>
  </si>
  <si>
    <t>The use of glue is discouraged, if glue must be used due to design constraints then:
Glue is in sealed containers. 
Glue bottles stored and handled per manufacturer's recommended specification.
Glue containers are labeled to track date and time for storage, usage and expiration.</t>
  </si>
  <si>
    <t>Is there cool down of the PCB before testing and removal?</t>
  </si>
  <si>
    <t>Verify cool down rate is adequate enough to prevent any damage to the solder joints during ICT, PCB separation, unloading, etc.</t>
  </si>
  <si>
    <t>Is Post reflow AOI Process defined as inspection method?</t>
  </si>
  <si>
    <t>Confirm coverage 100%
Review Go/no masters and properly labeled
Confirm created defects on no go boards adequate to ensure IPC class 3 compliance</t>
  </si>
  <si>
    <t>Backend</t>
  </si>
  <si>
    <t>For selective wave solder only, what is the frequency of solder bath cleaning?</t>
  </si>
  <si>
    <t>Verify frequency of cleaning to prevent dross and contaminants from accumulating in solder.  
Frequency of bath analysis and refurbishment of solder bath should be done according to solder supplier specification.
Must maintain solder pot contamination levels below industry standards IPC J-STD-006.</t>
  </si>
  <si>
    <t>Has the supplier reviewed their SWS flux control with the auditor?</t>
  </si>
  <si>
    <t>Confirm the control includes at a minimum the items here: Flux quantity and location controlled.  Preheat time and temp controlled to ensure 100% flux activation.  Flux flow sensor to error proof flux application/detect clogged flux nozzle. Period checks done to ensure Flux pattern and amount are consistent.</t>
  </si>
  <si>
    <t>Has the supplier reviewed their SWS controls with the auditor?</t>
  </si>
  <si>
    <t>Confirm the control includes at a minimum the items here: Set and maintain wave height.  Debridging screen maintenance if used.  Solder bath level controlled automatically.</t>
  </si>
  <si>
    <t>Has the supplier reviewed their with the auditor?</t>
  </si>
  <si>
    <t>Confirm the control includes at a minimum the items here: 100% post wave AOI of Selective solder area required.  Solder ball brushing if done needs appropriate controls to minimize product damage, solder ball containment.  No IPA cleaning.</t>
  </si>
  <si>
    <t>Has the supplier reviewed their PTH components with the auditor?</t>
  </si>
  <si>
    <t>Confirm the control includes at a minimum the items here: PTH components presented to line in ESD safe contamination free containers for hand load operation.  Top pushes should be used to square and hold PTH components so they are not pushed out of place by fountain or pallet movement.  SWS &amp; CC pallet designed in such a way as to not cause damage to product (chamfered edges, guide pins, etc.).</t>
  </si>
  <si>
    <t>Has the supplier reviewed their Nitrogen blanket in SWS with the auditor?</t>
  </si>
  <si>
    <t>Confirm the control includes at a minimum the items here: Is there nitrogen protection for solder bath</t>
  </si>
  <si>
    <t>Does ICT test equipment align with areas of testing and maintain proper protection against damage?</t>
  </si>
  <si>
    <t>Verify the use of correct test fixtures and that ICT test does not cause damage / failures to PCB components or cause solder joint stress or strain.  
ICT probes must touch on extra test pads on the PCB, never on the components or solder joints. 
Number of test cycles must be counted for maintenance. 
The EOL tester also needs to be reviewed to assure, in combination with ICT, 100% test coverage is provided.
Proof of strain gauged boards and at regular scheduled results showing Nexteer limits are achieved should be available.</t>
  </si>
  <si>
    <t>Does supplier has controls in place for proper ICT functionality?</t>
  </si>
  <si>
    <t xml:space="preserve">Components - Equipment to detect presence, polarity and value of testable components. If not 100% coverage, assure all components are covered in other inspection areas (EOL, AOI, Visual, etc.). </t>
  </si>
  <si>
    <t>Are controls in place to ensure no issues arise with the separation/de-paneling of PCBs?</t>
  </si>
  <si>
    <t>Verify controls and equipment maintenance are in place to guarantee proper PCB separation and prevention of PCB overstress, PCB damage, component damage, dust, miscutting, contamination, etc.  
PCB design guidelines for board separation must be followed.  
PCB test board needs to measure PCB stress during separation and verify it is within the allowed range.</t>
  </si>
  <si>
    <t>Does supplier have methods and controls for applying conformal coating?</t>
  </si>
  <si>
    <t>Recommend automated process (Needle, Spray, Dip).
100% coverage of target area on PCB.
Proper areas coated. Keep-out zones defined.
Use ultraviolet light and 3X magnifying light for inspection.
Cure temperature and time per supplier and/or manufacturer's recommendation.</t>
  </si>
  <si>
    <t>Has the supplier reviewed their Final Function test with the auditor?</t>
  </si>
  <si>
    <t>Confirm the control includes at a minimum the items here: Has function test report has been validated and approved by Nexteer engineering. Do go no go samples exist for the station. Have strain measurements been done and are they within specification. Does fixture pose any risk of damaging product during load and unload.</t>
  </si>
  <si>
    <t>Rework/Repair</t>
  </si>
  <si>
    <t>Is there a system in place to authorize rework or repair and is it documented?  What standard is being used (e.g. IPC-7711A / 7721A)?</t>
  </si>
  <si>
    <t>The quality management system shall include a documented process for rework and repair that shall include authorization from a designated individual. The rework and repair procedures shall describe product characteristics for which rework and repair is allowed as well as those characteristics for which rework is not permissible. 
Any rework or repair activity shall require a processing control sheet issued by qualified technical personnel denoting the necessary solder rework or repair. 
Records shall clearly indicate when and how any material has been reworked or repair. 
Repaired parts shall meet inspection standards, and must be verified by a secondary process such as in circuit test.  Parts should also be reintroduced to the process at the point of original rejection. 
Specific customer demands should be considered as well.</t>
  </si>
  <si>
    <t>Are unacceptable soldering repairs identified and posted in the re-work stations?</t>
  </si>
  <si>
    <t>All unacceptable repairs should be clearly listed and identified so that the operator knows what is not allowed.  OK/NOK pictures should be used.</t>
  </si>
  <si>
    <t>How do you ensure correct components  and correct lot code are used during the re-work process?</t>
  </si>
  <si>
    <t>Verify supplier has controls in place to prevent the use of incorrect components during the re-work process.</t>
  </si>
  <si>
    <t>How do you ensure correct polarity placement of components during the re-work process?</t>
  </si>
  <si>
    <t>Verify supplier has controls in place for the proper placement of components during re-work.</t>
  </si>
  <si>
    <t>20.01.01</t>
  </si>
  <si>
    <t>How are the die lube nozzles (fixed or adjustable) placement maintained?</t>
  </si>
  <si>
    <t>Look at the nozzles to see how the spray pattern is maintained.  Ask about maintenance and reaction plans.</t>
  </si>
  <si>
    <t>20.01.02</t>
  </si>
  <si>
    <t>Does the supplier keep the first and last piece and web until the next run?</t>
  </si>
  <si>
    <t>Look for evidence of the web as well as review the process instruction on what to keep and for how long.</t>
  </si>
  <si>
    <t>20.01.03</t>
  </si>
  <si>
    <t xml:space="preserve">Is the part running in the press that it was PPAP'd in? </t>
  </si>
  <si>
    <t>Check the PPAP package and the press used to run the part.</t>
  </si>
  <si>
    <t>20.01.04</t>
  </si>
  <si>
    <t>Does the press have tonnage monitors and how often are they checked for equal tonnage?</t>
  </si>
  <si>
    <t>Look for the tonnage monitors and the recorded data on production results as well as calibration/maintenance for the monitors.</t>
  </si>
  <si>
    <t xml:space="preserve">The parts are handled coming out of the press in a manor that prevents damage? </t>
  </si>
  <si>
    <t>Look for method of handling part upon exit from the press and what the work instructions state.</t>
  </si>
  <si>
    <t>Does in process material handling prevent damage to the coil?</t>
  </si>
  <si>
    <t>Observe the handling methods to see if they have the potential to damage the coil.</t>
  </si>
  <si>
    <t>20.01.07</t>
  </si>
  <si>
    <t>Does the supplier follow First In First Out (FIFO) in order to  manage production plans to confirm that each heat of steel is used up prior to starting another heat?</t>
  </si>
  <si>
    <t>Look at evidence about how the supplier monitors and controls the use of the heats of steel.</t>
  </si>
  <si>
    <t>21.01.01</t>
  </si>
  <si>
    <t>Is the CQI-11/12 document available?</t>
  </si>
  <si>
    <t>Look for the completed survey form. Check Intelex to confirm the supplier has uploaded the required audits and that they are approved.</t>
  </si>
  <si>
    <t>21.01.02</t>
  </si>
  <si>
    <t>Does management review the bake oven logs daily ?</t>
  </si>
  <si>
    <t>Look for log sheets and list method of compiling data example: PLC, hard records, operator recordings, etc.</t>
  </si>
  <si>
    <t>21.01.03</t>
  </si>
  <si>
    <t xml:space="preserve">Is the proper test method being used? </t>
  </si>
  <si>
    <t>Review requirement for coating thickness, corrosion resistance, adhesion, curing, color, and gloss. Confirm that these all meet the specifications called out on the print.</t>
  </si>
  <si>
    <t>21.01.04</t>
  </si>
  <si>
    <t>Is there a process in place to verify correct parts are loaded in the correct fixturing and packaging?</t>
  </si>
  <si>
    <t>Review error proofing process of racks. Verify package matches the approved SPI.</t>
  </si>
  <si>
    <t>21.01.05</t>
  </si>
  <si>
    <t>Is there a process in place to verify cleaning solutions as suitable for removing all process contaminants?</t>
  </si>
  <si>
    <t>Review supplier records and data from the monitory of the cleaning solutions and compare them to the spec on print and control plan for part specific.</t>
  </si>
  <si>
    <t>21.01.06</t>
  </si>
  <si>
    <t>If the part has corrosion requirements, does the supplier's corrosion inhibitor being used comply with Nexteer requirements?</t>
  </si>
  <si>
    <t>Review supplier's records and in process monitoring data to support prevention of the corrosion of the part to Nexteer's spec.</t>
  </si>
  <si>
    <t>21.01.07</t>
  </si>
  <si>
    <t>If the process uses a coating/spray gun, what is the process to monitor pressure, flow, etc.?</t>
  </si>
  <si>
    <t>Confirm supplier's the coating applied and monitored.</t>
  </si>
  <si>
    <t>Review drawing/material specifications/PFMEA/Control plan.</t>
  </si>
  <si>
    <t>What is the process to monitor oven temperature dwell time?</t>
  </si>
  <si>
    <t>Review control plan and PFMEA for process interruptions.</t>
  </si>
  <si>
    <t>Section 1: Thread Forming</t>
  </si>
  <si>
    <t>22.01.01</t>
  </si>
  <si>
    <t>If there is a requirement on the, is there a process or system in place to verify Head Marking of fasteners?</t>
  </si>
  <si>
    <t xml:space="preserve"> Verify control plan &amp; process inspection records.</t>
  </si>
  <si>
    <t>22.01.02</t>
  </si>
  <si>
    <t>If the threads are rolled, is there a process or system in place to monitor thread roll profile?</t>
  </si>
  <si>
    <t>Verify control plan &amp; process inspection records. Validate verification record.</t>
  </si>
  <si>
    <t>22.01.03</t>
  </si>
  <si>
    <t xml:space="preserve">  Is there a process or system in place to control thread dimensions ?</t>
  </si>
  <si>
    <t>Verify control plan &amp; process inspection records. Verify dimensions (Pitch, Major, Minor and  other dimensions if specified on the drawing) force monitor effectiveness.</t>
  </si>
  <si>
    <t>22.01.04</t>
  </si>
  <si>
    <t>Is there a process or system in place to verify incomplete threads for error proofing ?</t>
  </si>
  <si>
    <t>Check the error proofing method and verify its effectiveness and recorded results of master test parts.</t>
  </si>
  <si>
    <t>22.01.05</t>
  </si>
  <si>
    <t xml:space="preserve">Is there a method to prevent in process handling caused defects? </t>
  </si>
  <si>
    <t>Check points:
Equipment designed for soft handling, reduced drop-height from conveyor systems. Rhino lining in hoppers and use of plastic bang-board.</t>
  </si>
  <si>
    <t>22.01.06</t>
  </si>
  <si>
    <t xml:space="preserve">Is there a work instruction or system in place for controlling master part for error proofing?  </t>
  </si>
  <si>
    <t>All Master parts should be numbered, rev. and date. check at set-up, readjustment, one per shift min. for error proofing. Make sure Supplier has master list for all Master parts.</t>
  </si>
  <si>
    <t>Section 2: Cutting</t>
  </si>
  <si>
    <t>22.01.07</t>
  </si>
  <si>
    <t>Is there a process or system in place to check Pitch, Major and Minor Diameter and other dimensions if specified on the drawing?</t>
  </si>
  <si>
    <t>Verify control plan &amp; process inspection records. Verify dimensions' check method. (Note: Variable gauge is required for checking Pitch Diameter)</t>
  </si>
  <si>
    <t>22.01.08</t>
  </si>
  <si>
    <t>Is there a process or system in place to monitor missing and incomplete threads?</t>
  </si>
  <si>
    <t>Verify control plan and verify its effectiveness. prefer to use error proofing process by using sensor, laser, optical, camera and / or other process. (Ask Supplier to explain  error proofing system and verify).</t>
  </si>
  <si>
    <t>22.01.09</t>
  </si>
  <si>
    <t>Is there is process or system in place to monitor cleanliness ? (Free of chips, oil and foreign Material.)</t>
  </si>
  <si>
    <t>If any diameter is cut before tapping, is there a process or system in place to check diameter prior to Tap operation?</t>
  </si>
  <si>
    <t>If there is drilling and tapping process,
inner diameter of drill hole must be checked. (Variable gauge is required for checking Diameter)
Every set-up, 1st pc.  Inspection and per control plan.</t>
  </si>
  <si>
    <t>23.01.01</t>
  </si>
  <si>
    <t>Is a Torque and Angle system being used to perform operations?</t>
  </si>
  <si>
    <t xml:space="preserve">Review station fastening program. Review PCP for station identification.     </t>
  </si>
  <si>
    <t>23.01.02</t>
  </si>
  <si>
    <t>Is there a standard daily/weekly torque process audit procedure in place?</t>
  </si>
  <si>
    <t>Review audit check sheets. Verify process is followed correctly. Verify click wrench's (Tool calibration records current?)</t>
  </si>
  <si>
    <t>23.01.03</t>
  </si>
  <si>
    <t xml:space="preserve">Is there a re-use/re-install policy for all rejected/suspect fasteners? </t>
  </si>
  <si>
    <t xml:space="preserve">A policy that PROHIBITS re-using fasteners that have been un-torqued or fallen on the floor or suspect in any way. Review audit check sheets. Verify process is followed correctly.        </t>
  </si>
  <si>
    <t>23.01.04</t>
  </si>
  <si>
    <t>How is Process Pass/Fail data stored/documented?</t>
  </si>
  <si>
    <t>Verify real-time collection. Check random failures in station against stored data. Check operator log sheets.</t>
  </si>
  <si>
    <t>23.01.05</t>
  </si>
  <si>
    <t>Are all torque control programs password protected?</t>
  </si>
  <si>
    <t>Check Engineering audit sheets. Verify password is needed to change program. Review PCP.</t>
  </si>
  <si>
    <t>23.01.06</t>
  </si>
  <si>
    <t>Are Impact tools being used? If so Why?</t>
  </si>
  <si>
    <t>Impact tools are strictly prohibited from being used in any torque process. Please pay special attention to eliminating this process if found.</t>
  </si>
  <si>
    <t>23.01.07</t>
  </si>
  <si>
    <t xml:space="preserve">Is there back-up internal thread forming process in case the main process fails?  </t>
  </si>
  <si>
    <t>Check control plan and job instructions. Check reaction plan.</t>
  </si>
  <si>
    <t>23.01.08</t>
  </si>
  <si>
    <t xml:space="preserve">Is there back-up fastening process in case the main process fails?  </t>
  </si>
  <si>
    <t>Check work instructions. Review check sheets, PCP, Preventative Maintenance log for inspections.</t>
  </si>
  <si>
    <t>23.01.09</t>
  </si>
  <si>
    <t xml:space="preserve">Are the back-up process documented with standardized procedures? </t>
  </si>
  <si>
    <t>Review Control Plans, and Work instructions.</t>
  </si>
  <si>
    <t>24.01.01</t>
  </si>
  <si>
    <t>Is stock used in rotation (FIFO - First In First Out) in order to avoid the build up of older or outdated items?</t>
  </si>
  <si>
    <t>Review supplier's process controls and inventory logs.  Look for time order or sequential lot numbers and confirm that they are being pulled accordingly.</t>
  </si>
  <si>
    <t>24.01.02</t>
  </si>
  <si>
    <t>Is warehouse using ERP (Enterprise Resource Planning) system to manage inbound, outbound and internal goods?</t>
  </si>
  <si>
    <t>Review the supplier's stock management system (ERP). The system should provide the detail required to order, prepare, manufacture, and ship product.
Confirm that there are regular system checks to prevent risk of under-inventory or the costs of over-inventory.
Best practice is to utilize an ERP inventory control system which includes automatic controls to prevent the usage of past product revisions and/or expired product</t>
  </si>
  <si>
    <t>24.01.03</t>
  </si>
  <si>
    <t>Are products protected from damage and contamination during storage in the Warehouse?</t>
  </si>
  <si>
    <t>Review the process or procedures used to protection against damage to the material.</t>
  </si>
  <si>
    <t>24.01.04</t>
  </si>
  <si>
    <t>Does the supplier's warehouse control storage conditions such as humidity, temperature, security, etc.?</t>
  </si>
  <si>
    <t>Review the supplier's warehouse, they should have some methods to prevent the environment from damaging the parts while in storage.</t>
  </si>
  <si>
    <t>24.01.05</t>
  </si>
  <si>
    <t>Does the suppliers system store parts with clear identification and in proper location?</t>
  </si>
  <si>
    <t>Review the supplier warehouse system; does it treat parts defective if labeling is incorrect or if the parts are in the wrong location?</t>
  </si>
  <si>
    <t>24.01.06</t>
  </si>
  <si>
    <t>Are damaged items promptly identified and appropriate action taken ?</t>
  </si>
  <si>
    <t>Damaged parts need to be labeled and promptly moved to a designated location.</t>
  </si>
  <si>
    <t>24.01.07</t>
  </si>
  <si>
    <t>Is packaging labelled per Nexteer Global Label Requirements Standard?</t>
  </si>
  <si>
    <t>Confirm that the container's Labels are correctly fulfilled (with the right routing code).  Confirm that there are work instructions to check the product and pallet labelling.</t>
  </si>
  <si>
    <t>24.01.08</t>
  </si>
  <si>
    <t>Is material correctly packed, according to the requirements and details on the Supplier Packaging Information (SPI) form?</t>
  </si>
  <si>
    <t>Check if material is packed according to approved SPI and Packaging Specification.
If the warehouse re-packs, confirm that they have detailed packaging instruction available and in place.
Review the warehouse control method for confirming packaging i.e. Verification audit (LPA) consider evaluation of packaging compliance.</t>
  </si>
  <si>
    <t>24.01.09</t>
  </si>
  <si>
    <t>If the warehouse is the location receiving Nexteer releases (i.e. Electronic data interchange EDI), then do they have the correct method and procedure to communicate with the receiving Nexteer plants?</t>
  </si>
  <si>
    <t>Verify that the ASN messages are sent when truck loading is completed.  Confirm that the warehouse has direct contact information for the Nexteer receiving plants incase there are any issues or changes to EDI.</t>
  </si>
  <si>
    <t>25.01.01</t>
  </si>
  <si>
    <t>If this is a Ford program and there is a Ford Engineering Specification on the part print, how did the process develop to meet the requirements?</t>
  </si>
  <si>
    <t>Review the development history for the washer system to meet this requirement.</t>
  </si>
  <si>
    <t>25.01.02</t>
  </si>
  <si>
    <t>If the supplier has a washing operation, how do they wash the holes, corners, and other tights spots to remove contamination?</t>
  </si>
  <si>
    <t>Verify that the supplier has developed a process to get all of the small areas and holes cleaned.  If they have jet nozzles/Internal lances review their plan for any maintenance for as they are at higher risk for crashing or clogging.</t>
  </si>
  <si>
    <t>25.01.03</t>
  </si>
  <si>
    <t>If the supplier is using a washer, review their methods to control the wash temperature, pressure, cleanliness, cleaner concentration, etc.</t>
  </si>
  <si>
    <t>Review temperature and pressure gauges for records and certifications. Review records for concentration levels and Cleanliness of the parts post wash. Data should be recorded and sorted per NSR record retention rules.</t>
  </si>
  <si>
    <t>25.01.04</t>
  </si>
  <si>
    <t>If the supplier is using a washer, what method is used to rinse-off  cleaner and contamination residuals?</t>
  </si>
  <si>
    <t>Review if the supplier test/checks parts on a regular frequency to confirm that the residuals are removed.</t>
  </si>
  <si>
    <t>25.01.05</t>
  </si>
  <si>
    <t>If the supplier is using a washer, is the wash stage filter rated for 50 microns or better?</t>
  </si>
  <si>
    <t>Verify that the filter meets a minimum filtration efficiency of 99% for particles larger than 50 microns in size established per ISO16889, MERV rating or a similar industry standard method.</t>
  </si>
  <si>
    <t>25.01.06</t>
  </si>
  <si>
    <t>If the supplier is using a washer, is the rinse stage filter rated for 25 microns or better?</t>
  </si>
  <si>
    <t>Verify that the filter meets a minimum filtration efficiency of 99% for particles larger than 25 microns in size established per ISO16889, MERV rating or a similar industry standard method.</t>
  </si>
  <si>
    <t>25.01.07</t>
  </si>
  <si>
    <t>If the supplier is using a washer and it has a drying air blowoff, review the filter rating and record values in comments area. (MERV 7 or 10 micron or better rated filters are recommended for blower inlet air.)</t>
  </si>
  <si>
    <t>Verify that the filter meets a minimum filtration efficiency of 99% for particles larger than 10 microns in size established per ISO16889, MERV rating or a similar industry standard method.</t>
  </si>
  <si>
    <t>25.01.08</t>
  </si>
  <si>
    <t>If the supplier is using a washer, how did they develop part washing process parameters and establish the ideal settings?</t>
  </si>
  <si>
    <t>Review suppliers process for developing washing cycles, rinse, and drying for optimal results when compared to the print specifications for their parts.</t>
  </si>
  <si>
    <t>25.01.09</t>
  </si>
  <si>
    <t>If the supplier is using a washer, review the PFMEA items for cleanliness and contamination and look for controls for those items on the plant floor.</t>
  </si>
  <si>
    <t>Verify that the supplier uses their PFMEA when developing the washing cycles, rinse and drying.</t>
  </si>
  <si>
    <t>If the supplier is using a washer, does their maintenance plan and operator instructions include verification of process parameters?</t>
  </si>
  <si>
    <t>Review their maintenance plan or operator instruction do they include items like but not limited to temperature, chemical solution/concentration, pressures, filter status, blow-off, etc. and is it at a regular frequency i.e. daily, weekly, monthly.</t>
  </si>
  <si>
    <t>If the supplier is using a washer, does their preventative maintenance system verify (weekly or daily) that all washing nozzles targeting functional surfaces are still correctly positioned and in proper working condition (no build up of scale or blockages)?</t>
  </si>
  <si>
    <t>PM process that addresses the proper positioning of the nozzles. Cleaning of the nozzles should be based on the hours of operation of the washer and not on calendar days.  Review with maintenance personnel.</t>
  </si>
  <si>
    <t>If the supplier is using a washer, are there work instructions or preventative maintenance monitoring of washer fluid chemical strength, rust preventative strength, cleanliness (PPM, particle size, etc.), filter condition, etc. including checking the cleanliness of the blower/drying station at a regular frequency?</t>
  </si>
  <si>
    <t xml:space="preserve">Review the process/procedure/work instruction that highlights the chemical types, chemical concentrations, reagents, Filter condition/replacement, etc. at a defined regular frequency. There needs to be data recording for these checks and stored per NSR record retention on a data sheet. Reaction plan in case any of these items are out of tolerance condition.  </t>
  </si>
  <si>
    <t xml:space="preserve">Are parts dry to the touch leaving the washer? </t>
  </si>
  <si>
    <t>Review with the operators after the wash on what dry to touch means (Nexteer defined as "Thin film on parts that does not form droplets that flow with gravity.").</t>
  </si>
  <si>
    <t>If the supplier is using a washer and it uses fluid flow to remove contamination, is there a flow-meter/gage to monitor and maintain that flow?</t>
  </si>
  <si>
    <t>Analog or digital gage that is calibrated, highlights the acceptable operating flow-rate range. (Gallons Per Minute (GPM), Liters Per Second (LPS), etc.)</t>
  </si>
  <si>
    <t>If the supplier is using a washer, what are the alarm limits for wash temperature, pressure, cleanliness, cleaner concentration, etc.?</t>
  </si>
  <si>
    <t>Review records for alarms or out of limit readings.  Review operator reaction plans for when an item is out side of the defined process limits, they should include what conditions would prevent running parts through the machine.</t>
  </si>
  <si>
    <t>If the supplier is using a washer,  do they have a list of wash supplies (i.e. chemicals, filters, wipers etc.)  that will not leave residuals and won't contaminate the part?</t>
  </si>
  <si>
    <t xml:space="preserve">The list identifies the chemicals, components etc. that are used in the actual wash process and include product name and any other data. The list needs to address concerns of prohibited chemicals (ex. containing silicone, aerosols etc.) so that they are not used on the process line. This list shall be approved in the suppliers internal system. </t>
  </si>
  <si>
    <t>If the supplier is using a washer, how often is the existing water solution in the water tank flushed out and re-filled? (evac-refill)</t>
  </si>
  <si>
    <t xml:space="preserve">A procedure that identifies all of the tasks that need to be completed. A set frequency that identifies evac-refill of the tank. Needs to be based on the hours of operation of the washer instead of calendar days. </t>
  </si>
  <si>
    <t>Is the design/layout of the conveyor/basket a hindrance to a good wash or water flow over the parts?</t>
  </si>
  <si>
    <t xml:space="preserve">Visual inspection of the racks/conveyance fixtures as they exit the washer to identify any handles or side-walls etc. that are in the way of the nozzles. Also check for any parts/components that are dry or do not get washed as much in comparison to other parts in the same basket. </t>
  </si>
  <si>
    <t>Are baskets made of to prevent contamination transfer to the parts ( i.e. non-contaminating material, painted/sealed peeling, stainless steel carriers/ basket/conveyors, etc.)?</t>
  </si>
  <si>
    <t>Look for condition of the baskets/carriers to assess whether they are contributing to the contaminant level (i.e. the paint/seal peeling off, rust on non-stainless steel carriers/ basket/conveyor, etc.).</t>
  </si>
  <si>
    <t>Are the washer process controls on the Control Plan?</t>
  </si>
  <si>
    <t>Review control plan washer section and compare to data/records for the process controls (i.e. temperature, cycle time, pressure, etc.).</t>
  </si>
  <si>
    <t>Section 1: Operations</t>
  </si>
  <si>
    <t>26.01.01</t>
  </si>
  <si>
    <t>How were the welding parameters optimized?</t>
  </si>
  <si>
    <t>Look for evidence of completed DOE or other detailed studies.</t>
  </si>
  <si>
    <t>26.01.02</t>
  </si>
  <si>
    <t xml:space="preserve">Is the weld wire classification and wire size called out on the Production Control Plan being used? </t>
  </si>
  <si>
    <t>Review in process check records, review how the supplier confirms the correct wire has been loaded to the welding operation.</t>
  </si>
  <si>
    <t>26.01.03</t>
  </si>
  <si>
    <t>How is the welding being controlled ? (robot speed, feed-rate of wire, amperage, etc.)</t>
  </si>
  <si>
    <t>Look for external weld monitor and confirm the data matches the process limits in the work instructions and/or control plan.</t>
  </si>
  <si>
    <t>26.01.04</t>
  </si>
  <si>
    <t xml:space="preserve">Are all components of your weld system (power sources, robot, wire-feeder, gas-flow etc.) calibrated? </t>
  </si>
  <si>
    <t>Confirm the calibration system includes the frequency for calibration and what is the reaction plan if the calibration is late or is a fail.</t>
  </si>
  <si>
    <t>26.01.05</t>
  </si>
  <si>
    <t>What is the frequency of changing the liners for the wire? (liner wear)</t>
  </si>
  <si>
    <t>Review log sheets and instructions for how and when to change the liners.</t>
  </si>
  <si>
    <t>26.01.06</t>
  </si>
  <si>
    <t xml:space="preserve">Is the weld wire feed delivery system working accurately? </t>
  </si>
  <si>
    <t>Verify that the components and feed drive roll tensioner settings match the work instructions/set-up instructions. Confirm the feed rate of the wire by either test feeding wire for a set amount of time or,  read calibrated independent wire driven tachometer in order to verify feed rate of wire.</t>
  </si>
  <si>
    <t>Section 2: Shielding Gas Audit</t>
  </si>
  <si>
    <t>26.01.07</t>
  </si>
  <si>
    <t>How is the shield gas mixture determined and developed?</t>
  </si>
  <si>
    <t>Review documentation on how the shield gas was determined for correct weld conditions.</t>
  </si>
  <si>
    <t>26.01.08</t>
  </si>
  <si>
    <t>How are the shield gas mixture settings lock and controlled?</t>
  </si>
  <si>
    <t>Confirm that the mixture is set and that one specific personal or job has the ability to make adjustments.</t>
  </si>
  <si>
    <t>26.01.09</t>
  </si>
  <si>
    <t>Are there regular checks for shield gas mixture concentrations and pressures?</t>
  </si>
  <si>
    <t>Review the records for these checks and that they match the control plan.</t>
  </si>
  <si>
    <t>26.01.10</t>
  </si>
  <si>
    <t>Does the supplier regularly re-validate the shield gas mixture levels to maintain correct weld conditions?</t>
  </si>
  <si>
    <t>Review the procedure used for this evaluation.</t>
  </si>
  <si>
    <t>Section 3: Error-Proofing Audit</t>
  </si>
  <si>
    <t>26.01.11</t>
  </si>
  <si>
    <t>Are the welding torch and mounting brackets are tight and in correct position?</t>
  </si>
  <si>
    <t>Validated via a Weld Fixture Origin or TCP (Tool Center Point) check. Confirm program was created and validated.</t>
  </si>
  <si>
    <t>26.01.12</t>
  </si>
  <si>
    <t>How are the robots Weld Fixture Origin or TCP maintained and is there a PM for the robots Weld Fixture Origin or TCP?</t>
  </si>
  <si>
    <t>Min once a Month</t>
  </si>
  <si>
    <t>26.01.13</t>
  </si>
  <si>
    <t xml:space="preserve">If a robotic crash occurs, how is the recovery handled? </t>
  </si>
  <si>
    <t>Ensure that a Weld Fixture Origin or TCP verification is done prior to welding next part.</t>
  </si>
  <si>
    <t>26.01.14</t>
  </si>
  <si>
    <t>How is the position of the welding fixture(s) verified?</t>
  </si>
  <si>
    <t>Look for procedure and error proofing.</t>
  </si>
  <si>
    <t>26.01.15</t>
  </si>
  <si>
    <t>What is the frequency of cleaning of the gas nozzle?</t>
  </si>
  <si>
    <t>26.01.16</t>
  </si>
  <si>
    <t>What is the frequency of change of the weld tip?</t>
  </si>
  <si>
    <t>Review documentation and confirm that it is being done per the prescribed frequency.</t>
  </si>
  <si>
    <t>Section 4: Safety Welds and Equipment</t>
  </si>
  <si>
    <t>26.01.17</t>
  </si>
  <si>
    <t>Are all safety devices operating properly and checked daily?</t>
  </si>
  <si>
    <t>Mechanical or electrical devices should be tested prior to starting the production weld cell.</t>
  </si>
  <si>
    <t>0.03.09</t>
  </si>
  <si>
    <t>0.03.10</t>
  </si>
  <si>
    <t>0.03.11</t>
  </si>
  <si>
    <t>Review supplier heat code/raw material system to release for material for use, confirm that their system monitors and controls that all of the heat code is used before a new heat code can be released for use.  Check for a computer control system or manual contorl method.  Reveiw records for any operation/part to confrim traceablity.</t>
  </si>
  <si>
    <t>If the supplier is using a manual control method for heat code/raw mateiral release and tracking, do they have a documented process to control FIFO and to prevent mixed heat codes over time.</t>
  </si>
  <si>
    <t>Review heat code/raw material FIFO releases going back over a 6 month time period.  Confirm that they did not have any mixing of heat codes during that time.</t>
  </si>
  <si>
    <t>If the parts do not have individual traceability, how does the supplier trace the heat code/raw material from manufacturing to the shipping container going to Nexteer.</t>
  </si>
  <si>
    <t>Verify that the supplier has a documented system to change or control box identifcation so that the Nexteer shipping label will interact with the supplier's system and link back to a specific heat code/raw material batch.</t>
  </si>
  <si>
    <t>How does the supplier control the use of heat code (raw material lot) to insure FIFO and to avoid mixing of heat codes.</t>
  </si>
  <si>
    <t>12.01.13</t>
  </si>
  <si>
    <t>Does the supplier have a "base line" for process parameters with over and under limits for control of the heat treat process that was developed during launch.</t>
  </si>
  <si>
    <t>Verify that the "base line" for the process includes quench flow, quench pressure, power levels, rotation speed, translation speed, etc.</t>
  </si>
  <si>
    <t>12.01.14</t>
  </si>
  <si>
    <t>Does the supplier limit access to the heat treat parameters to only authorized useres.</t>
  </si>
  <si>
    <t>Verify that there is a list of authorized users to make adjustments to the heat treat parametes, verify that there is a lock out/password or other system used to prevent un-authorized users from making chnges.</t>
  </si>
  <si>
    <t>12.01.15</t>
  </si>
  <si>
    <t>What methods does the supplier use to prevent the induction machine from starting with the incorrect part loaded?</t>
  </si>
  <si>
    <t>Look for use of 2D bar codes, over all length seperation, vision system, unique part feature, etc.</t>
  </si>
  <si>
    <t>12.01.16</t>
  </si>
  <si>
    <t>Does the supplier have error proofing or other control to prevent sending the same part through the induction machine as a double cycle or a reload</t>
  </si>
  <si>
    <t>Look for interupted cycle plans, look for traceablity controls.  Review how ofter the error proofing is confirmed to still be functioning correct.</t>
  </si>
  <si>
    <t>12.01.17</t>
  </si>
  <si>
    <t>If the supplier has operators performing visual reviews of parts post heat treat, do they have visual aid items for the operator so that they can tell if a part has been induction heat treated or not?</t>
  </si>
  <si>
    <t>Review with operator and have them show the aid and how they know that a part has been processed or not by the induction heat treat operation.</t>
  </si>
  <si>
    <t>12.01.18</t>
  </si>
  <si>
    <t>Does the supplier have a method to trace a part through tempering, and is it captured in their traceability system?</t>
  </si>
  <si>
    <t>Review contol plans, the flow of the parts on the floor, and traceablity system.  Confirm that any part post tempering is on the traceablity system correctly.</t>
  </si>
  <si>
    <t>12.01.19</t>
  </si>
  <si>
    <t>When was last, reviewed and approved, System Accuracy Test (SAT) performed?</t>
  </si>
  <si>
    <t>Review last System Accuracy Test (SAT) report and records for Plant Metallurgist approval.</t>
  </si>
  <si>
    <t>12.01.20</t>
  </si>
  <si>
    <t xml:space="preserve">When was the last, reviewed and approved, Temperature Uniformity Survey (TUS) performed? </t>
  </si>
  <si>
    <t>Review last Temperature Uniformity Survey (TUS) report and records for Plant Metallurgist approval.</t>
  </si>
  <si>
    <t>12.01.21</t>
  </si>
  <si>
    <t>If the System Accuracy Test (SAT) and Temperature Uniformity Survey (TUS) are performed by internal resources, were the instructions for comlpeting them reviewed and approved by the Plant Metallurgist or their designee?</t>
  </si>
  <si>
    <t xml:space="preserve">Check the work instructions and verify if those documents are approved by Plant Metallurgist. </t>
  </si>
  <si>
    <t>12.01.22</t>
  </si>
  <si>
    <t>Does the supplier have training and skill matrix for System Accuracy Test (SAT) and Temperature Uniformity Survey (TUS).</t>
  </si>
  <si>
    <t>Verify skill matrix for person who is responsible for performing System Accuracy Test (SAT) and Temperature Uniformity Survey (TUS).</t>
  </si>
  <si>
    <t xml:space="preserve">If the supplier has Non-Distructive Testing (NDT), How do they monitor that their operators have qualification to perform NDT (MPI / eddy current, X-ray, ultra sound, resonense, etc.)? </t>
  </si>
  <si>
    <t>Verify that the supplier has records for training and regular re-certification of operators.  The supplier can use International, National or Internal certification or skill matrixs, but they must be documented.</t>
  </si>
  <si>
    <t xml:space="preserve">When was the latest calibration of the supplier's NDT equipment performed? </t>
  </si>
  <si>
    <t xml:space="preserve">Verify if calibration is performed on a regular baises with a minimum of at leat an annual calibration. Review reports from last calibration. Confirm that all NDT equipment used for this part is on the calibration list with other standard gauges. </t>
  </si>
  <si>
    <t>Are parts coming into the NDT operation in the correct condition for testing (i.e. dry, free of contamination, oil, and at room temperature, etc.)?</t>
  </si>
  <si>
    <t xml:space="preserve">Check conditions of parts and compare them to the NDT standards in the inspection process and work instructions. </t>
  </si>
  <si>
    <t>If there is a specific program dedicated to specific parts tested by the NDT station, how does the supplier control and verify that the correct program is used for the parts being checked.</t>
  </si>
  <si>
    <t xml:space="preserve">Verify the control method used and have it tested to see if an incorrect program can be used to check the current parts (ONLY if this would not cause damage to the system). </t>
  </si>
  <si>
    <t>Is there evidence of process verification through the use of masters/red rabbits/or special tool to veryfied the magnetic field?</t>
  </si>
  <si>
    <t>Check the records from for masters/ red rabbits/ special tool.</t>
  </si>
  <si>
    <t>If parts are removed from normal process flow for NDT verifcation of the heat treat process, those parts are to be concidered scrap so as to remove risk of them being re-introduced to the process flow at an incorrect step.</t>
  </si>
  <si>
    <t xml:space="preserve">Verify scrap report, traceability of parts used to NDT control when it is checked out off standard process flow. </t>
  </si>
  <si>
    <t>17.01.17</t>
  </si>
  <si>
    <t>17.01.18</t>
  </si>
  <si>
    <t>17.01.19</t>
  </si>
  <si>
    <t>18.01.09</t>
  </si>
  <si>
    <t>18.01.10</t>
  </si>
  <si>
    <t>18.01.11</t>
  </si>
  <si>
    <t>18.01.12</t>
  </si>
  <si>
    <t>18.01.13</t>
  </si>
  <si>
    <t>18.01.14</t>
  </si>
  <si>
    <t>18.01.15</t>
  </si>
  <si>
    <t>18.01.16</t>
  </si>
  <si>
    <t>19.01.05</t>
  </si>
  <si>
    <t>19.01.06</t>
  </si>
  <si>
    <t>20.01.08</t>
  </si>
  <si>
    <t>20.01.09</t>
  </si>
  <si>
    <t>20.01.10</t>
  </si>
  <si>
    <t>20.01.11</t>
  </si>
  <si>
    <t>20.01.12</t>
  </si>
  <si>
    <t>20.01.13</t>
  </si>
  <si>
    <t>20.01.14</t>
  </si>
  <si>
    <t>20.01.15</t>
  </si>
  <si>
    <t>20.01.16</t>
  </si>
  <si>
    <t>20.01.17</t>
  </si>
  <si>
    <t>20.01.18</t>
  </si>
  <si>
    <t>20.01.19</t>
  </si>
  <si>
    <t>20.01.20</t>
  </si>
  <si>
    <t>20.01.21</t>
  </si>
  <si>
    <t>20.01.22</t>
  </si>
  <si>
    <t>20.01.23</t>
  </si>
  <si>
    <t>20.01.24</t>
  </si>
  <si>
    <t>20.01.25</t>
  </si>
  <si>
    <t>20.01.26</t>
  </si>
  <si>
    <t>20.01.27</t>
  </si>
  <si>
    <t>20.01.28</t>
  </si>
  <si>
    <t>20.01.29</t>
  </si>
  <si>
    <t>20.01.30</t>
  </si>
  <si>
    <t>20.01.31</t>
  </si>
  <si>
    <t>20.01.32</t>
  </si>
  <si>
    <t>20.01.33</t>
  </si>
  <si>
    <t>20.01.34</t>
  </si>
  <si>
    <t>20.01.35</t>
  </si>
  <si>
    <t>20.01.36</t>
  </si>
  <si>
    <t>23.01.10</t>
  </si>
  <si>
    <t>26.01.18</t>
  </si>
  <si>
    <t>26.01.19</t>
  </si>
  <si>
    <t>26.01.20</t>
  </si>
  <si>
    <t>26.01.21</t>
  </si>
  <si>
    <t>27.01.01</t>
  </si>
  <si>
    <t>27.01.02</t>
  </si>
  <si>
    <t>27.01.03</t>
  </si>
  <si>
    <t>27.01.04</t>
  </si>
  <si>
    <t>27.01.05</t>
  </si>
  <si>
    <t>27.01.06</t>
  </si>
  <si>
    <t>27.01.07</t>
  </si>
  <si>
    <t>27.01.08</t>
  </si>
  <si>
    <t>27.01.09</t>
  </si>
  <si>
    <t>27.01.10</t>
  </si>
  <si>
    <t>27.01.11</t>
  </si>
  <si>
    <t>27.01.12</t>
  </si>
  <si>
    <t>27.01.13</t>
  </si>
  <si>
    <t>27.01.14</t>
  </si>
  <si>
    <t>27.01.15</t>
  </si>
  <si>
    <t>27.01.16</t>
  </si>
  <si>
    <t>27.01.17</t>
  </si>
  <si>
    <t>Non-Destructive Testing</t>
  </si>
  <si>
    <t>Only used when a supplier has a operation or equipment in process that checks for part issues related to material properties, material faults, presence of heat treat, or other non-dimensional part requirements.  (Inspection that checks features of size or dimensions would not be considered NDT but would be error proofing or in-line inspection)</t>
  </si>
  <si>
    <t>-Added new tab for Non-Destructive Testing
-Updated Heat Treat Induction tab with new questions
-Updated Main Section 003 with new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</si>
</sst>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409]d\-mmm\-yy"/>
  </numFmts>
  <fonts count="31" x14ac:knownFonts="1">
    <font>
      <sz val="11"/>
      <color theme="1"/>
      <name val="Calibri"/>
      <scheme val="minor"/>
    </font>
    <font>
      <sz val="11"/>
      <color theme="1"/>
      <name val="Calibri"/>
      <scheme val="minor"/>
    </font>
    <font>
      <b/>
      <sz val="11"/>
      <color theme="1"/>
      <name val="Arial"/>
    </font>
    <font>
      <sz val="11"/>
      <color theme="1"/>
      <name val="Arial"/>
    </font>
    <font>
      <sz val="18"/>
      <color theme="1"/>
      <name val="Calibri"/>
    </font>
    <font>
      <u/>
      <sz val="11"/>
      <color theme="10"/>
      <name val="Calibri"/>
    </font>
    <font>
      <u/>
      <sz val="11"/>
      <color theme="10"/>
      <name val="Calibri"/>
    </font>
    <font>
      <sz val="11"/>
      <color theme="1"/>
      <name val="Calibri"/>
    </font>
    <font>
      <sz val="11"/>
      <color theme="0"/>
      <name val="Calibri"/>
    </font>
    <font>
      <sz val="11"/>
      <name val="Calibri"/>
    </font>
    <font>
      <sz val="11"/>
      <color rgb="FFFF0000"/>
      <name val="Calibri"/>
    </font>
    <font>
      <u/>
      <sz val="20"/>
      <color theme="10"/>
      <name val="Calibri"/>
    </font>
    <font>
      <b/>
      <sz val="11"/>
      <color theme="1"/>
      <name val="Calibri"/>
    </font>
    <font>
      <sz val="36"/>
      <color theme="1"/>
      <name val="Calibri"/>
    </font>
    <font>
      <b/>
      <sz val="18"/>
      <color theme="1"/>
      <name val="Calibri"/>
    </font>
    <font>
      <sz val="20"/>
      <color theme="1"/>
      <name val="Calibri"/>
    </font>
    <font>
      <b/>
      <sz val="16"/>
      <color theme="1"/>
      <name val="Calibri"/>
    </font>
    <font>
      <u/>
      <sz val="11"/>
      <color theme="10"/>
      <name val="Calibri"/>
    </font>
    <font>
      <b/>
      <sz val="11"/>
      <color theme="0"/>
      <name val="Calibri"/>
    </font>
    <font>
      <u/>
      <sz val="11"/>
      <color theme="0"/>
      <name val="Calibri"/>
    </font>
    <font>
      <u/>
      <sz val="11"/>
      <color theme="10"/>
      <name val="Calibri"/>
    </font>
    <font>
      <b/>
      <sz val="11"/>
      <color rgb="FFFF0000"/>
      <name val="Calibri"/>
    </font>
    <font>
      <b/>
      <sz val="22"/>
      <color theme="1"/>
      <name val="Calibri"/>
    </font>
    <font>
      <b/>
      <sz val="28"/>
      <color theme="0"/>
      <name val="Calibri"/>
    </font>
    <font>
      <b/>
      <sz val="12"/>
      <color theme="1"/>
      <name val="Calibri"/>
    </font>
    <font>
      <b/>
      <sz val="11"/>
      <color rgb="FF000080"/>
      <name val="Calibri"/>
    </font>
    <font>
      <b/>
      <sz val="11"/>
      <color rgb="FF00B050"/>
      <name val="Calibri"/>
    </font>
    <font>
      <b/>
      <sz val="11"/>
      <color rgb="FFFFC000"/>
      <name val="Calibri"/>
    </font>
    <font>
      <u/>
      <sz val="11"/>
      <color theme="10"/>
      <name val="Calibri"/>
      <scheme val="minor"/>
    </font>
    <font>
      <u/>
      <sz val="22"/>
      <color theme="10"/>
      <name val="Calibri"/>
      <family val="2"/>
      <scheme val="minor"/>
    </font>
    <font>
      <sz val="11"/>
      <color theme="1"/>
      <name val="Arial"/>
      <family val="2"/>
    </font>
  </fonts>
  <fills count="15">
    <fill>
      <patternFill patternType="none"/>
    </fill>
    <fill>
      <patternFill patternType="gray125"/>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FFC000"/>
        <bgColor rgb="FFFFC000"/>
      </patternFill>
    </fill>
    <fill>
      <patternFill patternType="solid">
        <fgColor rgb="FFD8D8D8"/>
        <bgColor rgb="FFD8D8D8"/>
      </patternFill>
    </fill>
    <fill>
      <patternFill patternType="solid">
        <fgColor theme="0"/>
        <bgColor theme="0"/>
      </patternFill>
    </fill>
    <fill>
      <patternFill patternType="solid">
        <fgColor rgb="FF8EAADB"/>
        <bgColor rgb="FF8EAADB"/>
      </patternFill>
    </fill>
    <fill>
      <patternFill patternType="solid">
        <fgColor theme="1"/>
        <bgColor theme="1"/>
      </patternFill>
    </fill>
    <fill>
      <patternFill patternType="solid">
        <fgColor rgb="FF757070"/>
        <bgColor rgb="FF757070"/>
      </patternFill>
    </fill>
    <fill>
      <patternFill patternType="solid">
        <fgColor rgb="FFAEABAB"/>
        <bgColor rgb="FFAEABAB"/>
      </patternFill>
    </fill>
    <fill>
      <patternFill patternType="solid">
        <fgColor rgb="FFB4C6E7"/>
        <bgColor rgb="FFB4C6E7"/>
      </patternFill>
    </fill>
    <fill>
      <patternFill patternType="solid">
        <fgColor rgb="FFCCFFFF"/>
        <bgColor rgb="FFCC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8" fillId="0" borderId="0" applyNumberFormat="0" applyFill="0" applyBorder="0" applyAlignment="0" applyProtection="0"/>
  </cellStyleXfs>
  <cellXfs count="118">
    <xf numFmtId="0" fontId="0" fillId="0" borderId="0" xfId="0"/>
    <xf numFmtId="0" fontId="1" fillId="0" borderId="0" xfId="0" applyFont="1"/>
    <xf numFmtId="1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14" fontId="3" fillId="0" borderId="1" xfId="0" applyNumberFormat="1" applyFont="1" applyBorder="1" applyAlignment="1">
      <alignment horizontal="right"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quotePrefix="1" applyFont="1" applyBorder="1" applyAlignment="1">
      <alignment horizontal="left" vertical="center" wrapText="1"/>
    </xf>
    <xf numFmtId="14" fontId="3" fillId="0" borderId="0" xfId="0" applyNumberFormat="1" applyFont="1" applyAlignment="1">
      <alignment horizontal="right" vertical="center"/>
    </xf>
    <xf numFmtId="164" fontId="3"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8" borderId="11" xfId="0" applyFont="1" applyFill="1" applyBorder="1"/>
    <xf numFmtId="0" fontId="17" fillId="8" borderId="11" xfId="0" applyFont="1" applyFill="1" applyBorder="1"/>
    <xf numFmtId="0" fontId="7" fillId="8" borderId="11" xfId="0" applyFont="1" applyFill="1" applyBorder="1" applyAlignment="1">
      <alignment horizontal="center"/>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12" borderId="1" xfId="0" applyFont="1" applyFill="1" applyBorder="1" applyAlignment="1">
      <alignment horizontal="center" vertical="center"/>
    </xf>
    <xf numFmtId="0" fontId="18" fillId="11" borderId="21" xfId="0" applyFont="1" applyFill="1" applyBorder="1" applyAlignment="1">
      <alignment horizontal="left" vertical="center" wrapText="1"/>
    </xf>
    <xf numFmtId="0" fontId="12" fillId="5" borderId="22" xfId="0" applyFont="1" applyFill="1" applyBorder="1" applyAlignment="1">
      <alignment horizontal="center" vertical="center"/>
    </xf>
    <xf numFmtId="2" fontId="19" fillId="11" borderId="1" xfId="0" applyNumberFormat="1" applyFont="1" applyFill="1" applyBorder="1" applyAlignment="1">
      <alignment horizontal="center"/>
    </xf>
    <xf numFmtId="0" fontId="12" fillId="0" borderId="1" xfId="0" applyFont="1" applyBorder="1" applyAlignment="1">
      <alignment horizontal="center"/>
    </xf>
    <xf numFmtId="9" fontId="12" fillId="0" borderId="1" xfId="0" applyNumberFormat="1" applyFont="1" applyBorder="1" applyAlignment="1">
      <alignment horizontal="center"/>
    </xf>
    <xf numFmtId="0" fontId="12" fillId="0" borderId="21" xfId="0" applyFont="1" applyBorder="1"/>
    <xf numFmtId="0" fontId="7" fillId="0" borderId="22" xfId="0" applyFont="1" applyBorder="1"/>
    <xf numFmtId="0" fontId="7" fillId="0" borderId="1" xfId="0" applyFont="1" applyBorder="1"/>
    <xf numFmtId="9" fontId="7" fillId="0" borderId="1" xfId="0" applyNumberFormat="1" applyFont="1" applyBorder="1" applyAlignment="1">
      <alignment horizontal="center"/>
    </xf>
    <xf numFmtId="0" fontId="7" fillId="0" borderId="21" xfId="0" applyFont="1" applyBorder="1"/>
    <xf numFmtId="0" fontId="12" fillId="4" borderId="22" xfId="0" applyFont="1" applyFill="1" applyBorder="1" applyAlignment="1">
      <alignment horizontal="center"/>
    </xf>
    <xf numFmtId="9" fontId="21" fillId="0" borderId="1" xfId="0" applyNumberFormat="1" applyFont="1" applyBorder="1" applyAlignment="1">
      <alignment horizontal="center" vertical="center"/>
    </xf>
    <xf numFmtId="0" fontId="18" fillId="9" borderId="24" xfId="0" applyFont="1" applyFill="1" applyBorder="1" applyAlignment="1">
      <alignment vertical="center" wrapText="1"/>
    </xf>
    <xf numFmtId="0" fontId="7" fillId="0" borderId="6" xfId="0" applyFont="1" applyBorder="1"/>
    <xf numFmtId="2" fontId="7" fillId="0" borderId="0" xfId="0" applyNumberFormat="1" applyFont="1"/>
    <xf numFmtId="0" fontId="7" fillId="8" borderId="24" xfId="0" applyFont="1" applyFill="1" applyBorder="1" applyAlignment="1">
      <alignment horizontal="center" vertical="center"/>
    </xf>
    <xf numFmtId="0" fontId="7" fillId="8" borderId="31" xfId="0" applyFont="1" applyFill="1" applyBorder="1" applyAlignment="1">
      <alignment horizontal="center"/>
    </xf>
    <xf numFmtId="0" fontId="7" fillId="8" borderId="32" xfId="0" applyFont="1" applyFill="1" applyBorder="1" applyAlignment="1">
      <alignment horizontal="center"/>
    </xf>
    <xf numFmtId="0" fontId="8" fillId="0" borderId="0" xfId="0" applyFont="1" applyAlignment="1">
      <alignment horizontal="center"/>
    </xf>
    <xf numFmtId="0" fontId="7" fillId="0" borderId="1" xfId="0" applyFont="1" applyBorder="1" applyAlignment="1">
      <alignment horizontal="center"/>
    </xf>
    <xf numFmtId="2" fontId="25" fillId="14" borderId="1" xfId="0" applyNumberFormat="1" applyFont="1" applyFill="1" applyBorder="1" applyAlignment="1">
      <alignment horizontal="center" vertical="center"/>
    </xf>
    <xf numFmtId="0" fontId="12" fillId="14" borderId="1" xfId="0" applyFont="1" applyFill="1" applyBorder="1" applyAlignment="1">
      <alignment horizontal="center" vertical="center"/>
    </xf>
    <xf numFmtId="0" fontId="12" fillId="14" borderId="1" xfId="0" applyFont="1" applyFill="1" applyBorder="1" applyAlignment="1">
      <alignment horizontal="center" vertical="center" wrapText="1"/>
    </xf>
    <xf numFmtId="0" fontId="18" fillId="0" borderId="0" xfId="0" applyFont="1" applyAlignment="1">
      <alignment horizontal="center" vertical="center"/>
    </xf>
    <xf numFmtId="0" fontId="12" fillId="0" borderId="0" xfId="0" applyFont="1" applyAlignment="1">
      <alignment horizontal="center" vertical="center"/>
    </xf>
    <xf numFmtId="2" fontId="1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25" fillId="14" borderId="1" xfId="0" applyFont="1" applyFill="1" applyBorder="1" applyAlignment="1">
      <alignment horizontal="center" vertical="center"/>
    </xf>
    <xf numFmtId="0" fontId="30" fillId="0" borderId="1" xfId="0" quotePrefix="1" applyFont="1" applyBorder="1" applyAlignment="1">
      <alignment horizontal="left" vertical="center" wrapText="1"/>
    </xf>
    <xf numFmtId="0" fontId="4" fillId="0" borderId="0" xfId="0" applyFont="1" applyAlignment="1">
      <alignment horizontal="center" vertical="center"/>
    </xf>
    <xf numFmtId="0" fontId="0" fillId="0" borderId="0" xfId="0"/>
    <xf numFmtId="0" fontId="5" fillId="0" borderId="0" xfId="0" applyFont="1" applyAlignment="1">
      <alignment horizontal="center" vertical="center"/>
    </xf>
    <xf numFmtId="0" fontId="8" fillId="2"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vertical="center" wrapText="1"/>
    </xf>
    <xf numFmtId="0" fontId="6" fillId="0" borderId="0" xfId="0" applyFont="1" applyAlignment="1">
      <alignment horizontal="center"/>
    </xf>
    <xf numFmtId="0" fontId="8"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7" fillId="0" borderId="0" xfId="0" applyFont="1" applyAlignment="1">
      <alignment horizontal="center" vertical="center"/>
    </xf>
    <xf numFmtId="0" fontId="7" fillId="6" borderId="2"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10" fillId="0" borderId="0" xfId="0" applyFont="1" applyAlignment="1">
      <alignment horizontal="center" wrapText="1"/>
    </xf>
    <xf numFmtId="0" fontId="11" fillId="0" borderId="0" xfId="0" applyFont="1" applyAlignment="1">
      <alignment horizontal="center" vertical="center"/>
    </xf>
    <xf numFmtId="0" fontId="7" fillId="0" borderId="18" xfId="0" applyFont="1" applyBorder="1"/>
    <xf numFmtId="0" fontId="9" fillId="0" borderId="19" xfId="0" applyFont="1" applyBorder="1"/>
    <xf numFmtId="0" fontId="9" fillId="0" borderId="23" xfId="0" applyFont="1" applyBorder="1"/>
    <xf numFmtId="0" fontId="9" fillId="0" borderId="20" xfId="0" applyFont="1" applyBorder="1"/>
    <xf numFmtId="0" fontId="18" fillId="11" borderId="18" xfId="0" applyFont="1" applyFill="1" applyBorder="1" applyAlignment="1">
      <alignment horizontal="center" vertical="center"/>
    </xf>
    <xf numFmtId="0" fontId="22" fillId="0" borderId="5" xfId="0" applyFont="1" applyBorder="1" applyAlignment="1">
      <alignment horizontal="center" vertical="center"/>
    </xf>
    <xf numFmtId="0" fontId="9" fillId="0" borderId="6" xfId="0" applyFont="1" applyBorder="1"/>
    <xf numFmtId="0" fontId="9" fillId="0" borderId="27" xfId="0" applyFont="1" applyBorder="1"/>
    <xf numFmtId="0" fontId="9" fillId="0" borderId="12" xfId="0" applyFont="1" applyBorder="1"/>
    <xf numFmtId="0" fontId="9" fillId="0" borderId="13" xfId="0" applyFont="1" applyBorder="1"/>
    <xf numFmtId="0" fontId="9" fillId="0" borderId="28" xfId="0" applyFont="1" applyBorder="1"/>
    <xf numFmtId="0" fontId="12" fillId="4" borderId="18" xfId="0" applyFont="1" applyFill="1" applyBorder="1" applyAlignment="1">
      <alignment horizontal="center"/>
    </xf>
    <xf numFmtId="0" fontId="13" fillId="7" borderId="5" xfId="0" applyFont="1" applyFill="1" applyBorder="1" applyAlignment="1">
      <alignment horizontal="center" vertical="center"/>
    </xf>
    <xf numFmtId="0" fontId="9" fillId="0" borderId="7" xfId="0" applyFont="1" applyBorder="1"/>
    <xf numFmtId="0" fontId="9" fillId="0" borderId="14" xfId="0" applyFont="1" applyBorder="1"/>
    <xf numFmtId="0" fontId="14" fillId="7" borderId="8" xfId="0" applyFont="1" applyFill="1" applyBorder="1" applyAlignment="1">
      <alignment horizontal="center"/>
    </xf>
    <xf numFmtId="0" fontId="9" fillId="0" borderId="9" xfId="0" applyFont="1" applyBorder="1"/>
    <xf numFmtId="0" fontId="9" fillId="0" borderId="10" xfId="0" applyFont="1" applyBorder="1"/>
    <xf numFmtId="165" fontId="14" fillId="7" borderId="15" xfId="0" applyNumberFormat="1" applyFont="1" applyFill="1" applyBorder="1" applyAlignment="1">
      <alignment horizontal="center" vertical="top"/>
    </xf>
    <xf numFmtId="0" fontId="9" fillId="0" borderId="16" xfId="0" applyFont="1" applyBorder="1"/>
    <xf numFmtId="0" fontId="9" fillId="0" borderId="17" xfId="0" applyFont="1" applyBorder="1"/>
    <xf numFmtId="0" fontId="15" fillId="9" borderId="18" xfId="0" applyFont="1" applyFill="1" applyBorder="1" applyAlignment="1">
      <alignment horizontal="center"/>
    </xf>
    <xf numFmtId="0" fontId="7" fillId="7" borderId="18" xfId="0" applyFont="1" applyFill="1" applyBorder="1"/>
    <xf numFmtId="0" fontId="16" fillId="9" borderId="18" xfId="0" applyFont="1" applyFill="1" applyBorder="1" applyAlignment="1">
      <alignment vertical="center"/>
    </xf>
    <xf numFmtId="0" fontId="7" fillId="10" borderId="18" xfId="0" applyFont="1" applyFill="1" applyBorder="1" applyAlignment="1">
      <alignment horizontal="center"/>
    </xf>
    <xf numFmtId="0" fontId="7" fillId="0" borderId="18" xfId="0" applyFont="1" applyBorder="1" applyAlignment="1">
      <alignment horizontal="center"/>
    </xf>
    <xf numFmtId="0" fontId="20" fillId="0" borderId="18" xfId="0" applyFont="1" applyBorder="1" applyAlignment="1">
      <alignment horizontal="center"/>
    </xf>
    <xf numFmtId="0" fontId="7" fillId="0" borderId="18" xfId="0" applyFont="1" applyBorder="1" applyAlignment="1">
      <alignment horizontal="center" vertical="center"/>
    </xf>
    <xf numFmtId="0" fontId="18" fillId="9" borderId="25" xfId="0" applyFont="1" applyFill="1" applyBorder="1" applyAlignment="1">
      <alignment horizontal="center" vertical="center" wrapText="1"/>
    </xf>
    <xf numFmtId="0" fontId="9" fillId="0" borderId="26" xfId="0" applyFont="1" applyBorder="1"/>
    <xf numFmtId="0" fontId="7" fillId="0" borderId="5" xfId="0" applyFont="1" applyBorder="1" applyAlignment="1">
      <alignment horizontal="left" vertical="top" wrapText="1"/>
    </xf>
    <xf numFmtId="0" fontId="9" fillId="0" borderId="29" xfId="0" applyFont="1" applyBorder="1"/>
    <xf numFmtId="0" fontId="9" fillId="0" borderId="30" xfId="0" applyFont="1" applyBorder="1"/>
    <xf numFmtId="0" fontId="23" fillId="13" borderId="5" xfId="0" applyFont="1" applyFill="1" applyBorder="1" applyAlignment="1">
      <alignment horizontal="center" vertical="center"/>
    </xf>
    <xf numFmtId="0" fontId="12" fillId="0" borderId="18" xfId="0" applyFont="1" applyBorder="1" applyAlignment="1">
      <alignment horizontal="center" vertical="center"/>
    </xf>
    <xf numFmtId="0" fontId="12" fillId="5" borderId="18" xfId="0" applyFont="1" applyFill="1" applyBorder="1" applyAlignment="1">
      <alignment horizontal="center" vertical="center"/>
    </xf>
    <xf numFmtId="0" fontId="24" fillId="0" borderId="18" xfId="0" applyFont="1" applyBorder="1" applyAlignment="1">
      <alignment horizontal="left" vertical="center"/>
    </xf>
    <xf numFmtId="0" fontId="29" fillId="0" borderId="0" xfId="1" applyFont="1" applyAlignment="1">
      <alignment horizontal="center"/>
    </xf>
    <xf numFmtId="0" fontId="29" fillId="0" borderId="0" xfId="1" applyFont="1"/>
    <xf numFmtId="2" fontId="12" fillId="14" borderId="18" xfId="0" applyNumberFormat="1" applyFont="1" applyFill="1" applyBorder="1" applyAlignment="1">
      <alignment horizontal="center" vertical="center"/>
    </xf>
  </cellXfs>
  <cellStyles count="2">
    <cellStyle name="Hyperlink" xfId="1" builtinId="8"/>
    <cellStyle name="Normal" xfId="0" builtinId="0"/>
  </cellStyles>
  <dxfs count="179">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color theme="0"/>
      </font>
      <fill>
        <patternFill>
          <bgColor theme="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FF00"/>
          <bgColor rgb="FF00FF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12</xdr:col>
      <xdr:colOff>19050</xdr:colOff>
      <xdr:row>5</xdr:row>
      <xdr:rowOff>171450</xdr:rowOff>
    </xdr:from>
    <xdr:ext cx="5219700" cy="3600450"/>
    <xdr:grpSp>
      <xdr:nvGrpSpPr>
        <xdr:cNvPr id="2" name="Shape 2">
          <a:extLst>
            <a:ext uri="{FF2B5EF4-FFF2-40B4-BE49-F238E27FC236}">
              <a16:creationId xmlns:a16="http://schemas.microsoft.com/office/drawing/2014/main" id="{00000000-0008-0000-0200-000002000000}"/>
            </a:ext>
          </a:extLst>
        </xdr:cNvPr>
        <xdr:cNvGrpSpPr/>
      </xdr:nvGrpSpPr>
      <xdr:grpSpPr>
        <a:xfrm>
          <a:off x="6991350" y="1143000"/>
          <a:ext cx="5219700" cy="3600450"/>
          <a:chOff x="2736150" y="1979775"/>
          <a:chExt cx="5219700" cy="3600450"/>
        </a:xfrm>
      </xdr:grpSpPr>
      <xdr:grpSp>
        <xdr:nvGrpSpPr>
          <xdr:cNvPr id="3" name="Shape 3">
            <a:extLst>
              <a:ext uri="{FF2B5EF4-FFF2-40B4-BE49-F238E27FC236}">
                <a16:creationId xmlns:a16="http://schemas.microsoft.com/office/drawing/2014/main" id="{00000000-0008-0000-0200-000003000000}"/>
              </a:ext>
            </a:extLst>
          </xdr:cNvPr>
          <xdr:cNvGrpSpPr/>
        </xdr:nvGrpSpPr>
        <xdr:grpSpPr>
          <a:xfrm>
            <a:off x="2736150" y="1979775"/>
            <a:ext cx="5219700" cy="3600450"/>
            <a:chOff x="8534401" y="1628774"/>
            <a:chExt cx="5692228" cy="3428439"/>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8534401" y="1628774"/>
              <a:ext cx="5692225" cy="3428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200-000005000000}"/>
                </a:ext>
              </a:extLst>
            </xdr:cNvPr>
            <xdr:cNvPicPr preferRelativeResize="0"/>
          </xdr:nvPicPr>
          <xdr:blipFill rotWithShape="1">
            <a:blip xmlns:r="http://schemas.openxmlformats.org/officeDocument/2006/relationships" r:embed="rId1">
              <a:alphaModFix/>
            </a:blip>
            <a:srcRect/>
            <a:stretch/>
          </xdr:blipFill>
          <xdr:spPr>
            <a:xfrm>
              <a:off x="8534401" y="1628774"/>
              <a:ext cx="5692228" cy="3428439"/>
            </a:xfrm>
            <a:prstGeom prst="rect">
              <a:avLst/>
            </a:prstGeom>
            <a:noFill/>
            <a:ln>
              <a:noFill/>
            </a:ln>
          </xdr:spPr>
        </xdr:pic>
        <xdr:sp macro="" textlink="">
          <xdr:nvSpPr>
            <xdr:cNvPr id="6" name="Shape 6">
              <a:extLst>
                <a:ext uri="{FF2B5EF4-FFF2-40B4-BE49-F238E27FC236}">
                  <a16:creationId xmlns:a16="http://schemas.microsoft.com/office/drawing/2014/main" id="{00000000-0008-0000-0200-000006000000}"/>
                </a:ext>
              </a:extLst>
            </xdr:cNvPr>
            <xdr:cNvSpPr/>
          </xdr:nvSpPr>
          <xdr:spPr>
            <a:xfrm>
              <a:off x="9334500" y="1762125"/>
              <a:ext cx="2133600" cy="3171825"/>
            </a:xfrm>
            <a:prstGeom prst="rect">
              <a:avLst/>
            </a:prstGeom>
            <a:noFill/>
            <a:ln w="381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5</xdr:col>
      <xdr:colOff>542925</xdr:colOff>
      <xdr:row>12</xdr:row>
      <xdr:rowOff>47625</xdr:rowOff>
    </xdr:from>
    <xdr:ext cx="276225" cy="590550"/>
    <xdr:grpSp>
      <xdr:nvGrpSpPr>
        <xdr:cNvPr id="7" name="Shape 2">
          <a:extLst>
            <a:ext uri="{FF2B5EF4-FFF2-40B4-BE49-F238E27FC236}">
              <a16:creationId xmlns:a16="http://schemas.microsoft.com/office/drawing/2014/main" id="{00000000-0008-0000-0200-000007000000}"/>
            </a:ext>
          </a:extLst>
        </xdr:cNvPr>
        <xdr:cNvGrpSpPr/>
      </xdr:nvGrpSpPr>
      <xdr:grpSpPr>
        <a:xfrm>
          <a:off x="3448050" y="2352675"/>
          <a:ext cx="276225" cy="590550"/>
          <a:chOff x="5226938" y="3503775"/>
          <a:chExt cx="238200" cy="552600"/>
        </a:xfrm>
      </xdr:grpSpPr>
      <xdr:cxnSp macro="">
        <xdr:nvCxnSpPr>
          <xdr:cNvPr id="8" name="Shape 7">
            <a:extLst>
              <a:ext uri="{FF2B5EF4-FFF2-40B4-BE49-F238E27FC236}">
                <a16:creationId xmlns:a16="http://schemas.microsoft.com/office/drawing/2014/main" id="{00000000-0008-0000-0200-000008000000}"/>
              </a:ext>
            </a:extLst>
          </xdr:cNvPr>
          <xdr:cNvCxnSpPr>
            <a:stCxn id="8" idx="5"/>
          </xdr:cNvCxnSpPr>
        </xdr:nvCxnSpPr>
        <xdr:spPr>
          <a:xfrm>
            <a:off x="5226938" y="3503775"/>
            <a:ext cx="238200" cy="5526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5</xdr:col>
      <xdr:colOff>66675</xdr:colOff>
      <xdr:row>10</xdr:row>
      <xdr:rowOff>57150</xdr:rowOff>
    </xdr:from>
    <xdr:ext cx="561975" cy="476250"/>
    <xdr:sp macro="" textlink="">
      <xdr:nvSpPr>
        <xdr:cNvPr id="9" name="Shape 8">
          <a:extLst>
            <a:ext uri="{FF2B5EF4-FFF2-40B4-BE49-F238E27FC236}">
              <a16:creationId xmlns:a16="http://schemas.microsoft.com/office/drawing/2014/main" id="{00000000-0008-0000-0200-000009000000}"/>
            </a:ext>
          </a:extLst>
        </xdr:cNvPr>
        <xdr:cNvSpPr/>
      </xdr:nvSpPr>
      <xdr:spPr>
        <a:xfrm>
          <a:off x="5074538" y="3546638"/>
          <a:ext cx="542925" cy="466725"/>
        </a:xfrm>
        <a:prstGeom prst="ellipse">
          <a:avLst/>
        </a:prstGeom>
        <a:solidFill>
          <a:srgbClr val="00B0F0"/>
        </a:solidFill>
        <a:ln w="127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1</a:t>
          </a:r>
          <a:endParaRPr sz="1400"/>
        </a:p>
      </xdr:txBody>
    </xdr:sp>
    <xdr:clientData fLocksWithSheet="0"/>
  </xdr:oneCellAnchor>
  <xdr:oneCellAnchor>
    <xdr:from>
      <xdr:col>15</xdr:col>
      <xdr:colOff>142875</xdr:colOff>
      <xdr:row>2</xdr:row>
      <xdr:rowOff>152400</xdr:rowOff>
    </xdr:from>
    <xdr:ext cx="723900" cy="3714750"/>
    <xdr:grpSp>
      <xdr:nvGrpSpPr>
        <xdr:cNvPr id="10" name="Shape 2">
          <a:extLst>
            <a:ext uri="{FF2B5EF4-FFF2-40B4-BE49-F238E27FC236}">
              <a16:creationId xmlns:a16="http://schemas.microsoft.com/office/drawing/2014/main" id="{00000000-0008-0000-0200-00000A000000}"/>
            </a:ext>
          </a:extLst>
        </xdr:cNvPr>
        <xdr:cNvGrpSpPr/>
      </xdr:nvGrpSpPr>
      <xdr:grpSpPr>
        <a:xfrm>
          <a:off x="8858250" y="533400"/>
          <a:ext cx="723900" cy="3714750"/>
          <a:chOff x="5003100" y="1941675"/>
          <a:chExt cx="685800" cy="3676800"/>
        </a:xfrm>
      </xdr:grpSpPr>
      <xdr:cxnSp macro="">
        <xdr:nvCxnSpPr>
          <xdr:cNvPr id="11" name="Shape 9">
            <a:extLst>
              <a:ext uri="{FF2B5EF4-FFF2-40B4-BE49-F238E27FC236}">
                <a16:creationId xmlns:a16="http://schemas.microsoft.com/office/drawing/2014/main" id="{00000000-0008-0000-0200-00000B000000}"/>
              </a:ext>
            </a:extLst>
          </xdr:cNvPr>
          <xdr:cNvCxnSpPr>
            <a:stCxn id="10" idx="4"/>
          </xdr:cNvCxnSpPr>
        </xdr:nvCxnSpPr>
        <xdr:spPr>
          <a:xfrm>
            <a:off x="5003100" y="1941675"/>
            <a:ext cx="685800" cy="36768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14</xdr:col>
      <xdr:colOff>476250</xdr:colOff>
      <xdr:row>0</xdr:row>
      <xdr:rowOff>95250</xdr:rowOff>
    </xdr:from>
    <xdr:ext cx="561975" cy="476250"/>
    <xdr:sp macro="" textlink="">
      <xdr:nvSpPr>
        <xdr:cNvPr id="12" name="Shape 10">
          <a:extLst>
            <a:ext uri="{FF2B5EF4-FFF2-40B4-BE49-F238E27FC236}">
              <a16:creationId xmlns:a16="http://schemas.microsoft.com/office/drawing/2014/main" id="{00000000-0008-0000-0200-00000C000000}"/>
            </a:ext>
          </a:extLst>
        </xdr:cNvPr>
        <xdr:cNvSpPr/>
      </xdr:nvSpPr>
      <xdr:spPr>
        <a:xfrm>
          <a:off x="5074538" y="3546638"/>
          <a:ext cx="542925" cy="466725"/>
        </a:xfrm>
        <a:prstGeom prst="ellipse">
          <a:avLst/>
        </a:prstGeom>
        <a:solidFill>
          <a:srgbClr val="00B0F0"/>
        </a:solidFill>
        <a:ln w="127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2</a:t>
          </a:r>
          <a:endParaRPr sz="1400"/>
        </a:p>
      </xdr:txBody>
    </xdr:sp>
    <xdr:clientData fLocksWithSheet="0"/>
  </xdr:oneCellAnchor>
  <xdr:oneCellAnchor>
    <xdr:from>
      <xdr:col>23</xdr:col>
      <xdr:colOff>0</xdr:colOff>
      <xdr:row>0</xdr:row>
      <xdr:rowOff>76200</xdr:rowOff>
    </xdr:from>
    <xdr:ext cx="581025" cy="476250"/>
    <xdr:sp macro="" textlink="">
      <xdr:nvSpPr>
        <xdr:cNvPr id="13" name="Shape 11">
          <a:extLst>
            <a:ext uri="{FF2B5EF4-FFF2-40B4-BE49-F238E27FC236}">
              <a16:creationId xmlns:a16="http://schemas.microsoft.com/office/drawing/2014/main" id="{00000000-0008-0000-0200-00000D000000}"/>
            </a:ext>
          </a:extLst>
        </xdr:cNvPr>
        <xdr:cNvSpPr/>
      </xdr:nvSpPr>
      <xdr:spPr>
        <a:xfrm>
          <a:off x="5060250" y="3546638"/>
          <a:ext cx="571500" cy="466725"/>
        </a:xfrm>
        <a:prstGeom prst="ellipse">
          <a:avLst/>
        </a:prstGeom>
        <a:solidFill>
          <a:srgbClr val="00B0F0"/>
        </a:solidFill>
        <a:ln w="127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a:t>
          </a:r>
          <a:endParaRPr sz="1400"/>
        </a:p>
      </xdr:txBody>
    </xdr:sp>
    <xdr:clientData fLocksWithSheet="0"/>
  </xdr:oneCellAnchor>
  <xdr:oneCellAnchor>
    <xdr:from>
      <xdr:col>22</xdr:col>
      <xdr:colOff>266700</xdr:colOff>
      <xdr:row>2</xdr:row>
      <xdr:rowOff>66675</xdr:rowOff>
    </xdr:from>
    <xdr:ext cx="428625" cy="933450"/>
    <xdr:grpSp>
      <xdr:nvGrpSpPr>
        <xdr:cNvPr id="14" name="Shape 2">
          <a:extLst>
            <a:ext uri="{FF2B5EF4-FFF2-40B4-BE49-F238E27FC236}">
              <a16:creationId xmlns:a16="http://schemas.microsoft.com/office/drawing/2014/main" id="{00000000-0008-0000-0200-00000E000000}"/>
            </a:ext>
          </a:extLst>
        </xdr:cNvPr>
        <xdr:cNvGrpSpPr/>
      </xdr:nvGrpSpPr>
      <xdr:grpSpPr>
        <a:xfrm>
          <a:off x="13049250" y="447675"/>
          <a:ext cx="428625" cy="933450"/>
          <a:chOff x="5150663" y="3332325"/>
          <a:chExt cx="390600" cy="895500"/>
        </a:xfrm>
      </xdr:grpSpPr>
      <xdr:cxnSp macro="">
        <xdr:nvCxnSpPr>
          <xdr:cNvPr id="15" name="Shape 12">
            <a:extLst>
              <a:ext uri="{FF2B5EF4-FFF2-40B4-BE49-F238E27FC236}">
                <a16:creationId xmlns:a16="http://schemas.microsoft.com/office/drawing/2014/main" id="{00000000-0008-0000-0200-00000F000000}"/>
              </a:ext>
            </a:extLst>
          </xdr:cNvPr>
          <xdr:cNvCxnSpPr>
            <a:stCxn id="11" idx="3"/>
            <a:endCxn id="13" idx="0"/>
          </xdr:cNvCxnSpPr>
        </xdr:nvCxnSpPr>
        <xdr:spPr>
          <a:xfrm flipH="1">
            <a:off x="5150663" y="3332325"/>
            <a:ext cx="390600" cy="8955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23</xdr:col>
      <xdr:colOff>476250</xdr:colOff>
      <xdr:row>2</xdr:row>
      <xdr:rowOff>66675</xdr:rowOff>
    </xdr:from>
    <xdr:ext cx="714375" cy="990600"/>
    <xdr:grpSp>
      <xdr:nvGrpSpPr>
        <xdr:cNvPr id="16" name="Shape 2">
          <a:extLst>
            <a:ext uri="{FF2B5EF4-FFF2-40B4-BE49-F238E27FC236}">
              <a16:creationId xmlns:a16="http://schemas.microsoft.com/office/drawing/2014/main" id="{00000000-0008-0000-0200-000010000000}"/>
            </a:ext>
          </a:extLst>
        </xdr:cNvPr>
        <xdr:cNvGrpSpPr/>
      </xdr:nvGrpSpPr>
      <xdr:grpSpPr>
        <a:xfrm>
          <a:off x="13839825" y="447675"/>
          <a:ext cx="714375" cy="990600"/>
          <a:chOff x="5007863" y="3303750"/>
          <a:chExt cx="676200" cy="952500"/>
        </a:xfrm>
      </xdr:grpSpPr>
      <xdr:cxnSp macro="">
        <xdr:nvCxnSpPr>
          <xdr:cNvPr id="17" name="Shape 14">
            <a:extLst>
              <a:ext uri="{FF2B5EF4-FFF2-40B4-BE49-F238E27FC236}">
                <a16:creationId xmlns:a16="http://schemas.microsoft.com/office/drawing/2014/main" id="{00000000-0008-0000-0200-000011000000}"/>
              </a:ext>
            </a:extLst>
          </xdr:cNvPr>
          <xdr:cNvCxnSpPr>
            <a:stCxn id="11" idx="5"/>
          </xdr:cNvCxnSpPr>
        </xdr:nvCxnSpPr>
        <xdr:spPr>
          <a:xfrm>
            <a:off x="5007863" y="3303750"/>
            <a:ext cx="676200" cy="9525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22</xdr:col>
      <xdr:colOff>342900</xdr:colOff>
      <xdr:row>14</xdr:row>
      <xdr:rowOff>-523875</xdr:rowOff>
    </xdr:from>
    <xdr:ext cx="2781300" cy="2047875"/>
    <xdr:sp macro="" textlink="">
      <xdr:nvSpPr>
        <xdr:cNvPr id="18" name="Shape 15">
          <a:extLst>
            <a:ext uri="{FF2B5EF4-FFF2-40B4-BE49-F238E27FC236}">
              <a16:creationId xmlns:a16="http://schemas.microsoft.com/office/drawing/2014/main" id="{00000000-0008-0000-0200-000012000000}"/>
            </a:ext>
          </a:extLst>
        </xdr:cNvPr>
        <xdr:cNvSpPr/>
      </xdr:nvSpPr>
      <xdr:spPr>
        <a:xfrm rot="-3560936">
          <a:off x="4960238" y="2403638"/>
          <a:ext cx="771525" cy="2752725"/>
        </a:xfrm>
        <a:prstGeom prst="curvedRightArrow">
          <a:avLst>
            <a:gd name="adj1" fmla="val 25000"/>
            <a:gd name="adj2" fmla="val 50000"/>
            <a:gd name="adj3" fmla="val 25000"/>
          </a:avLst>
        </a:prstGeom>
        <a:solidFill>
          <a:srgbClr val="0070C0"/>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23</xdr:col>
      <xdr:colOff>304800</xdr:colOff>
      <xdr:row>9</xdr:row>
      <xdr:rowOff>-581025</xdr:rowOff>
    </xdr:from>
    <xdr:ext cx="2790825" cy="2009775"/>
    <xdr:sp macro="" textlink="">
      <xdr:nvSpPr>
        <xdr:cNvPr id="19" name="Shape 16">
          <a:extLst>
            <a:ext uri="{FF2B5EF4-FFF2-40B4-BE49-F238E27FC236}">
              <a16:creationId xmlns:a16="http://schemas.microsoft.com/office/drawing/2014/main" id="{00000000-0008-0000-0200-000013000000}"/>
            </a:ext>
          </a:extLst>
        </xdr:cNvPr>
        <xdr:cNvSpPr/>
      </xdr:nvSpPr>
      <xdr:spPr>
        <a:xfrm rot="7194265">
          <a:off x="4960238" y="2403638"/>
          <a:ext cx="771525" cy="2752725"/>
        </a:xfrm>
        <a:prstGeom prst="curvedRightArrow">
          <a:avLst>
            <a:gd name="adj1" fmla="val 25000"/>
            <a:gd name="adj2" fmla="val 50000"/>
            <a:gd name="adj3" fmla="val 25000"/>
          </a:avLst>
        </a:prstGeom>
        <a:solidFill>
          <a:srgbClr val="0070C0"/>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37</xdr:col>
      <xdr:colOff>9525</xdr:colOff>
      <xdr:row>5</xdr:row>
      <xdr:rowOff>19050</xdr:rowOff>
    </xdr:from>
    <xdr:ext cx="5362575" cy="4219575"/>
    <xdr:grpSp>
      <xdr:nvGrpSpPr>
        <xdr:cNvPr id="20" name="Shape 2">
          <a:extLst>
            <a:ext uri="{FF2B5EF4-FFF2-40B4-BE49-F238E27FC236}">
              <a16:creationId xmlns:a16="http://schemas.microsoft.com/office/drawing/2014/main" id="{00000000-0008-0000-0200-000014000000}"/>
            </a:ext>
          </a:extLst>
        </xdr:cNvPr>
        <xdr:cNvGrpSpPr/>
      </xdr:nvGrpSpPr>
      <xdr:grpSpPr>
        <a:xfrm>
          <a:off x="21507450" y="990600"/>
          <a:ext cx="5362575" cy="4219575"/>
          <a:chOff x="2664713" y="1670213"/>
          <a:chExt cx="5362575" cy="4219575"/>
        </a:xfrm>
      </xdr:grpSpPr>
      <xdr:grpSp>
        <xdr:nvGrpSpPr>
          <xdr:cNvPr id="21" name="Shape 17">
            <a:extLst>
              <a:ext uri="{FF2B5EF4-FFF2-40B4-BE49-F238E27FC236}">
                <a16:creationId xmlns:a16="http://schemas.microsoft.com/office/drawing/2014/main" id="{00000000-0008-0000-0200-000015000000}"/>
              </a:ext>
            </a:extLst>
          </xdr:cNvPr>
          <xdr:cNvGrpSpPr/>
        </xdr:nvGrpSpPr>
        <xdr:grpSpPr>
          <a:xfrm>
            <a:off x="2664713" y="1670213"/>
            <a:ext cx="5362575" cy="4219575"/>
            <a:chOff x="22564725" y="1143000"/>
            <a:chExt cx="5514286" cy="3829050"/>
          </a:xfrm>
        </xdr:grpSpPr>
        <xdr:sp macro="" textlink="">
          <xdr:nvSpPr>
            <xdr:cNvPr id="22" name="Shape 4">
              <a:extLst>
                <a:ext uri="{FF2B5EF4-FFF2-40B4-BE49-F238E27FC236}">
                  <a16:creationId xmlns:a16="http://schemas.microsoft.com/office/drawing/2014/main" id="{00000000-0008-0000-0200-000016000000}"/>
                </a:ext>
              </a:extLst>
            </xdr:cNvPr>
            <xdr:cNvSpPr/>
          </xdr:nvSpPr>
          <xdr:spPr>
            <a:xfrm>
              <a:off x="22564725" y="1143000"/>
              <a:ext cx="5514275" cy="3829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3" name="Shape 18">
              <a:extLst>
                <a:ext uri="{FF2B5EF4-FFF2-40B4-BE49-F238E27FC236}">
                  <a16:creationId xmlns:a16="http://schemas.microsoft.com/office/drawing/2014/main" id="{00000000-0008-0000-0200-000017000000}"/>
                </a:ext>
              </a:extLst>
            </xdr:cNvPr>
            <xdr:cNvPicPr preferRelativeResize="0"/>
          </xdr:nvPicPr>
          <xdr:blipFill rotWithShape="1">
            <a:blip xmlns:r="http://schemas.openxmlformats.org/officeDocument/2006/relationships" r:embed="rId2">
              <a:alphaModFix/>
            </a:blip>
            <a:srcRect/>
            <a:stretch/>
          </xdr:blipFill>
          <xdr:spPr>
            <a:xfrm>
              <a:off x="22564725" y="1152525"/>
              <a:ext cx="5514286" cy="3790476"/>
            </a:xfrm>
            <a:prstGeom prst="rect">
              <a:avLst/>
            </a:prstGeom>
            <a:noFill/>
            <a:ln>
              <a:noFill/>
            </a:ln>
          </xdr:spPr>
        </xdr:pic>
        <xdr:grpSp>
          <xdr:nvGrpSpPr>
            <xdr:cNvPr id="24" name="Shape 19">
              <a:extLst>
                <a:ext uri="{FF2B5EF4-FFF2-40B4-BE49-F238E27FC236}">
                  <a16:creationId xmlns:a16="http://schemas.microsoft.com/office/drawing/2014/main" id="{00000000-0008-0000-0200-000018000000}"/>
                </a:ext>
              </a:extLst>
            </xdr:cNvPr>
            <xdr:cNvGrpSpPr/>
          </xdr:nvGrpSpPr>
          <xdr:grpSpPr>
            <a:xfrm>
              <a:off x="22564725" y="1143000"/>
              <a:ext cx="5505450" cy="3829050"/>
              <a:chOff x="23783925" y="1333500"/>
              <a:chExt cx="5505450" cy="3829050"/>
            </a:xfrm>
          </xdr:grpSpPr>
          <xdr:sp macro="" textlink="">
            <xdr:nvSpPr>
              <xdr:cNvPr id="25" name="Shape 20">
                <a:extLst>
                  <a:ext uri="{FF2B5EF4-FFF2-40B4-BE49-F238E27FC236}">
                    <a16:creationId xmlns:a16="http://schemas.microsoft.com/office/drawing/2014/main" id="{00000000-0008-0000-0200-000019000000}"/>
                  </a:ext>
                </a:extLst>
              </xdr:cNvPr>
              <xdr:cNvSpPr/>
            </xdr:nvSpPr>
            <xdr:spPr>
              <a:xfrm>
                <a:off x="23783925" y="1343025"/>
                <a:ext cx="285750" cy="3819525"/>
              </a:xfrm>
              <a:prstGeom prst="rect">
                <a:avLst/>
              </a:prstGeom>
              <a:noFill/>
              <a:ln w="28575" cap="flat" cmpd="sng">
                <a:solidFill>
                  <a:srgbClr val="00B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6" name="Shape 21">
                <a:extLst>
                  <a:ext uri="{FF2B5EF4-FFF2-40B4-BE49-F238E27FC236}">
                    <a16:creationId xmlns:a16="http://schemas.microsoft.com/office/drawing/2014/main" id="{00000000-0008-0000-0200-00001A000000}"/>
                  </a:ext>
                </a:extLst>
              </xdr:cNvPr>
              <xdr:cNvSpPr/>
            </xdr:nvSpPr>
            <xdr:spPr>
              <a:xfrm>
                <a:off x="24079200" y="1333500"/>
                <a:ext cx="295275" cy="3819525"/>
              </a:xfrm>
              <a:prstGeom prst="rect">
                <a:avLst/>
              </a:prstGeom>
              <a:noFill/>
              <a:ln w="28575" cap="flat" cmpd="sng">
                <a:solidFill>
                  <a:srgbClr val="FFFF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7" name="Shape 22">
                <a:extLst>
                  <a:ext uri="{FF2B5EF4-FFF2-40B4-BE49-F238E27FC236}">
                    <a16:creationId xmlns:a16="http://schemas.microsoft.com/office/drawing/2014/main" id="{00000000-0008-0000-0200-00001B000000}"/>
                  </a:ext>
                </a:extLst>
              </xdr:cNvPr>
              <xdr:cNvSpPr/>
            </xdr:nvSpPr>
            <xdr:spPr>
              <a:xfrm>
                <a:off x="24384000" y="1343025"/>
                <a:ext cx="285750" cy="3819525"/>
              </a:xfrm>
              <a:prstGeom prst="rect">
                <a:avLst/>
              </a:prstGeom>
              <a:noFill/>
              <a:ln w="28575"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8" name="Shape 23">
                <a:extLst>
                  <a:ext uri="{FF2B5EF4-FFF2-40B4-BE49-F238E27FC236}">
                    <a16:creationId xmlns:a16="http://schemas.microsoft.com/office/drawing/2014/main" id="{00000000-0008-0000-0200-00001C000000}"/>
                  </a:ext>
                </a:extLst>
              </xdr:cNvPr>
              <xdr:cNvSpPr/>
            </xdr:nvSpPr>
            <xdr:spPr>
              <a:xfrm>
                <a:off x="24688800" y="1343025"/>
                <a:ext cx="266700" cy="3819525"/>
              </a:xfrm>
              <a:prstGeom prst="rect">
                <a:avLst/>
              </a:prstGeom>
              <a:noFill/>
              <a:ln w="2857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9" name="Shape 24">
                <a:extLst>
                  <a:ext uri="{FF2B5EF4-FFF2-40B4-BE49-F238E27FC236}">
                    <a16:creationId xmlns:a16="http://schemas.microsoft.com/office/drawing/2014/main" id="{00000000-0008-0000-0200-00001D000000}"/>
                  </a:ext>
                </a:extLst>
              </xdr:cNvPr>
              <xdr:cNvSpPr/>
            </xdr:nvSpPr>
            <xdr:spPr>
              <a:xfrm>
                <a:off x="24955500" y="1343025"/>
                <a:ext cx="638175" cy="3819525"/>
              </a:xfrm>
              <a:prstGeom prst="rect">
                <a:avLst/>
              </a:prstGeom>
              <a:noFill/>
              <a:ln w="2857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30" name="Shape 25">
                <a:extLst>
                  <a:ext uri="{FF2B5EF4-FFF2-40B4-BE49-F238E27FC236}">
                    <a16:creationId xmlns:a16="http://schemas.microsoft.com/office/drawing/2014/main" id="{00000000-0008-0000-0200-00001E000000}"/>
                  </a:ext>
                </a:extLst>
              </xdr:cNvPr>
              <xdr:cNvSpPr/>
            </xdr:nvSpPr>
            <xdr:spPr>
              <a:xfrm>
                <a:off x="25603199" y="1343026"/>
                <a:ext cx="523875" cy="3543300"/>
              </a:xfrm>
              <a:prstGeom prst="rect">
                <a:avLst/>
              </a:prstGeom>
              <a:noFill/>
              <a:ln w="2857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31" name="Shape 26">
                <a:extLst>
                  <a:ext uri="{FF2B5EF4-FFF2-40B4-BE49-F238E27FC236}">
                    <a16:creationId xmlns:a16="http://schemas.microsoft.com/office/drawing/2014/main" id="{00000000-0008-0000-0200-00001F000000}"/>
                  </a:ext>
                </a:extLst>
              </xdr:cNvPr>
              <xdr:cNvSpPr/>
            </xdr:nvSpPr>
            <xdr:spPr>
              <a:xfrm>
                <a:off x="26127075" y="1343025"/>
                <a:ext cx="3162300" cy="3533775"/>
              </a:xfrm>
              <a:prstGeom prst="rect">
                <a:avLst/>
              </a:prstGeom>
              <a:noFill/>
              <a:ln w="28575" cap="flat" cmpd="sng">
                <a:solidFill>
                  <a:srgbClr val="FFC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grpSp>
    <xdr:clientData fLocksWithSheet="0"/>
  </xdr:oneCellAnchor>
  <xdr:oneCellAnchor>
    <xdr:from>
      <xdr:col>35</xdr:col>
      <xdr:colOff>85725</xdr:colOff>
      <xdr:row>2</xdr:row>
      <xdr:rowOff>171450</xdr:rowOff>
    </xdr:from>
    <xdr:ext cx="457200" cy="409575"/>
    <xdr:sp macro="" textlink="">
      <xdr:nvSpPr>
        <xdr:cNvPr id="32" name="Shape 27">
          <a:extLst>
            <a:ext uri="{FF2B5EF4-FFF2-40B4-BE49-F238E27FC236}">
              <a16:creationId xmlns:a16="http://schemas.microsoft.com/office/drawing/2014/main" id="{00000000-0008-0000-0200-000020000000}"/>
            </a:ext>
          </a:extLst>
        </xdr:cNvPr>
        <xdr:cNvSpPr/>
      </xdr:nvSpPr>
      <xdr:spPr>
        <a:xfrm>
          <a:off x="5122163" y="3584738"/>
          <a:ext cx="447675" cy="390525"/>
        </a:xfrm>
        <a:prstGeom prst="ellipse">
          <a:avLst/>
        </a:prstGeom>
        <a:solidFill>
          <a:srgbClr val="00B050"/>
        </a:solidFill>
        <a:ln w="12700" cap="flat" cmpd="sng">
          <a:solidFill>
            <a:srgbClr val="00B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4</a:t>
          </a:r>
          <a:endParaRPr sz="1400"/>
        </a:p>
      </xdr:txBody>
    </xdr:sp>
    <xdr:clientData fLocksWithSheet="0"/>
  </xdr:oneCellAnchor>
  <xdr:oneCellAnchor>
    <xdr:from>
      <xdr:col>36</xdr:col>
      <xdr:colOff>0</xdr:colOff>
      <xdr:row>1</xdr:row>
      <xdr:rowOff>0</xdr:rowOff>
    </xdr:from>
    <xdr:ext cx="457200" cy="438150"/>
    <xdr:sp macro="" textlink="">
      <xdr:nvSpPr>
        <xdr:cNvPr id="33" name="Shape 28">
          <a:extLst>
            <a:ext uri="{FF2B5EF4-FFF2-40B4-BE49-F238E27FC236}">
              <a16:creationId xmlns:a16="http://schemas.microsoft.com/office/drawing/2014/main" id="{00000000-0008-0000-0200-000021000000}"/>
            </a:ext>
          </a:extLst>
        </xdr:cNvPr>
        <xdr:cNvSpPr/>
      </xdr:nvSpPr>
      <xdr:spPr>
        <a:xfrm>
          <a:off x="5122163" y="3570450"/>
          <a:ext cx="447675" cy="419100"/>
        </a:xfrm>
        <a:prstGeom prst="ellipse">
          <a:avLst/>
        </a:prstGeom>
        <a:solidFill>
          <a:srgbClr val="FFFF00"/>
        </a:solidFill>
        <a:ln w="12700" cap="flat" cmpd="sng">
          <a:solidFill>
            <a:srgbClr val="BF9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5</a:t>
          </a:r>
          <a:endParaRPr sz="1400"/>
        </a:p>
      </xdr:txBody>
    </xdr:sp>
    <xdr:clientData fLocksWithSheet="0"/>
  </xdr:oneCellAnchor>
  <xdr:oneCellAnchor>
    <xdr:from>
      <xdr:col>37</xdr:col>
      <xdr:colOff>0</xdr:colOff>
      <xdr:row>0</xdr:row>
      <xdr:rowOff>66675</xdr:rowOff>
    </xdr:from>
    <xdr:ext cx="457200" cy="428625"/>
    <xdr:sp macro="" textlink="">
      <xdr:nvSpPr>
        <xdr:cNvPr id="34" name="Shape 29">
          <a:extLst>
            <a:ext uri="{FF2B5EF4-FFF2-40B4-BE49-F238E27FC236}">
              <a16:creationId xmlns:a16="http://schemas.microsoft.com/office/drawing/2014/main" id="{00000000-0008-0000-0200-000022000000}"/>
            </a:ext>
          </a:extLst>
        </xdr:cNvPr>
        <xdr:cNvSpPr/>
      </xdr:nvSpPr>
      <xdr:spPr>
        <a:xfrm>
          <a:off x="5122163" y="3570450"/>
          <a:ext cx="447675" cy="419100"/>
        </a:xfrm>
        <a:prstGeom prst="ellipse">
          <a:avLst/>
        </a:prstGeom>
        <a:solidFill>
          <a:srgbClr val="FF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6</a:t>
          </a:r>
          <a:endParaRPr sz="1400"/>
        </a:p>
      </xdr:txBody>
    </xdr:sp>
    <xdr:clientData fLocksWithSheet="0"/>
  </xdr:oneCellAnchor>
  <xdr:oneCellAnchor>
    <xdr:from>
      <xdr:col>38</xdr:col>
      <xdr:colOff>28575</xdr:colOff>
      <xdr:row>0</xdr:row>
      <xdr:rowOff>123825</xdr:rowOff>
    </xdr:from>
    <xdr:ext cx="457200" cy="428625"/>
    <xdr:sp macro="" textlink="">
      <xdr:nvSpPr>
        <xdr:cNvPr id="35" name="Shape 30">
          <a:extLst>
            <a:ext uri="{FF2B5EF4-FFF2-40B4-BE49-F238E27FC236}">
              <a16:creationId xmlns:a16="http://schemas.microsoft.com/office/drawing/2014/main" id="{00000000-0008-0000-0200-000023000000}"/>
            </a:ext>
          </a:extLst>
        </xdr:cNvPr>
        <xdr:cNvSpPr/>
      </xdr:nvSpPr>
      <xdr:spPr>
        <a:xfrm>
          <a:off x="5122163" y="3570450"/>
          <a:ext cx="447675" cy="419100"/>
        </a:xfrm>
        <a:prstGeom prst="ellipse">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7</a:t>
          </a:r>
          <a:endParaRPr sz="1400"/>
        </a:p>
      </xdr:txBody>
    </xdr:sp>
    <xdr:clientData fLocksWithSheet="0"/>
  </xdr:oneCellAnchor>
  <xdr:oneCellAnchor>
    <xdr:from>
      <xdr:col>39</xdr:col>
      <xdr:colOff>19050</xdr:colOff>
      <xdr:row>0</xdr:row>
      <xdr:rowOff>123825</xdr:rowOff>
    </xdr:from>
    <xdr:ext cx="457200" cy="428625"/>
    <xdr:sp macro="" textlink="">
      <xdr:nvSpPr>
        <xdr:cNvPr id="36" name="Shape 31">
          <a:extLst>
            <a:ext uri="{FF2B5EF4-FFF2-40B4-BE49-F238E27FC236}">
              <a16:creationId xmlns:a16="http://schemas.microsoft.com/office/drawing/2014/main" id="{00000000-0008-0000-0200-000024000000}"/>
            </a:ext>
          </a:extLst>
        </xdr:cNvPr>
        <xdr:cNvSpPr/>
      </xdr:nvSpPr>
      <xdr:spPr>
        <a:xfrm>
          <a:off x="5122163" y="3570450"/>
          <a:ext cx="447675" cy="419100"/>
        </a:xfrm>
        <a:prstGeom prst="ellipse">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8</a:t>
          </a:r>
          <a:endParaRPr sz="1400"/>
        </a:p>
      </xdr:txBody>
    </xdr:sp>
    <xdr:clientData fLocksWithSheet="0"/>
  </xdr:oneCellAnchor>
  <xdr:oneCellAnchor>
    <xdr:from>
      <xdr:col>39</xdr:col>
      <xdr:colOff>590550</xdr:colOff>
      <xdr:row>0</xdr:row>
      <xdr:rowOff>123825</xdr:rowOff>
    </xdr:from>
    <xdr:ext cx="438150" cy="428625"/>
    <xdr:sp macro="" textlink="">
      <xdr:nvSpPr>
        <xdr:cNvPr id="37" name="Shape 32">
          <a:extLst>
            <a:ext uri="{FF2B5EF4-FFF2-40B4-BE49-F238E27FC236}">
              <a16:creationId xmlns:a16="http://schemas.microsoft.com/office/drawing/2014/main" id="{00000000-0008-0000-0200-000025000000}"/>
            </a:ext>
          </a:extLst>
        </xdr:cNvPr>
        <xdr:cNvSpPr/>
      </xdr:nvSpPr>
      <xdr:spPr>
        <a:xfrm>
          <a:off x="5136450" y="3570450"/>
          <a:ext cx="419100" cy="419100"/>
        </a:xfrm>
        <a:prstGeom prst="ellipse">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9</a:t>
          </a:r>
          <a:endParaRPr sz="1400"/>
        </a:p>
      </xdr:txBody>
    </xdr:sp>
    <xdr:clientData fLocksWithSheet="0"/>
  </xdr:oneCellAnchor>
  <xdr:oneCellAnchor>
    <xdr:from>
      <xdr:col>41</xdr:col>
      <xdr:colOff>238125</xdr:colOff>
      <xdr:row>0</xdr:row>
      <xdr:rowOff>142875</xdr:rowOff>
    </xdr:from>
    <xdr:ext cx="495300" cy="428625"/>
    <xdr:sp macro="" textlink="">
      <xdr:nvSpPr>
        <xdr:cNvPr id="38" name="Shape 33">
          <a:extLst>
            <a:ext uri="{FF2B5EF4-FFF2-40B4-BE49-F238E27FC236}">
              <a16:creationId xmlns:a16="http://schemas.microsoft.com/office/drawing/2014/main" id="{00000000-0008-0000-0200-000026000000}"/>
            </a:ext>
          </a:extLst>
        </xdr:cNvPr>
        <xdr:cNvSpPr/>
      </xdr:nvSpPr>
      <xdr:spPr>
        <a:xfrm>
          <a:off x="5107875" y="3570450"/>
          <a:ext cx="476250" cy="419100"/>
        </a:xfrm>
        <a:prstGeom prst="ellipse">
          <a:avLst/>
        </a:prstGeom>
        <a:solidFill>
          <a:srgbClr val="FFC000"/>
        </a:solidFill>
        <a:ln w="12700" cap="flat" cmpd="sng">
          <a:solidFill>
            <a:srgbClr val="FFC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10</a:t>
          </a:r>
          <a:endParaRPr sz="1400"/>
        </a:p>
      </xdr:txBody>
    </xdr:sp>
    <xdr:clientData fLocksWithSheet="0"/>
  </xdr:oneCellAnchor>
  <xdr:oneCellAnchor>
    <xdr:from>
      <xdr:col>35</xdr:col>
      <xdr:colOff>457200</xdr:colOff>
      <xdr:row>4</xdr:row>
      <xdr:rowOff>85725</xdr:rowOff>
    </xdr:from>
    <xdr:ext cx="752475" cy="295275"/>
    <xdr:grpSp>
      <xdr:nvGrpSpPr>
        <xdr:cNvPr id="39" name="Shape 2">
          <a:extLst>
            <a:ext uri="{FF2B5EF4-FFF2-40B4-BE49-F238E27FC236}">
              <a16:creationId xmlns:a16="http://schemas.microsoft.com/office/drawing/2014/main" id="{00000000-0008-0000-0200-000027000000}"/>
            </a:ext>
          </a:extLst>
        </xdr:cNvPr>
        <xdr:cNvGrpSpPr/>
      </xdr:nvGrpSpPr>
      <xdr:grpSpPr>
        <a:xfrm>
          <a:off x="20793075" y="866775"/>
          <a:ext cx="752475" cy="295275"/>
          <a:chOff x="4984050" y="3646650"/>
          <a:chExt cx="723900" cy="266700"/>
        </a:xfrm>
      </xdr:grpSpPr>
      <xdr:cxnSp macro="">
        <xdr:nvCxnSpPr>
          <xdr:cNvPr id="40" name="Shape 34">
            <a:extLst>
              <a:ext uri="{FF2B5EF4-FFF2-40B4-BE49-F238E27FC236}">
                <a16:creationId xmlns:a16="http://schemas.microsoft.com/office/drawing/2014/main" id="{00000000-0008-0000-0200-000028000000}"/>
              </a:ext>
            </a:extLst>
          </xdr:cNvPr>
          <xdr:cNvCxnSpPr>
            <a:stCxn id="27" idx="5"/>
          </xdr:cNvCxnSpPr>
        </xdr:nvCxnSpPr>
        <xdr:spPr>
          <a:xfrm>
            <a:off x="4984050" y="3646650"/>
            <a:ext cx="723900" cy="266700"/>
          </a:xfrm>
          <a:prstGeom prst="straightConnector1">
            <a:avLst/>
          </a:prstGeom>
          <a:noFill/>
          <a:ln w="28575" cap="flat" cmpd="sng">
            <a:solidFill>
              <a:srgbClr val="00B050"/>
            </a:solidFill>
            <a:prstDash val="solid"/>
            <a:miter lim="800000"/>
            <a:headEnd type="none" w="sm" len="sm"/>
            <a:tailEnd type="triangle" w="med" len="med"/>
          </a:ln>
        </xdr:spPr>
      </xdr:cxnSp>
    </xdr:grpSp>
    <xdr:clientData fLocksWithSheet="0"/>
  </xdr:oneCellAnchor>
  <xdr:oneCellAnchor>
    <xdr:from>
      <xdr:col>36</xdr:col>
      <xdr:colOff>371475</xdr:colOff>
      <xdr:row>2</xdr:row>
      <xdr:rowOff>152400</xdr:rowOff>
    </xdr:from>
    <xdr:ext cx="666750" cy="495300"/>
    <xdr:grpSp>
      <xdr:nvGrpSpPr>
        <xdr:cNvPr id="41" name="Shape 2">
          <a:extLst>
            <a:ext uri="{FF2B5EF4-FFF2-40B4-BE49-F238E27FC236}">
              <a16:creationId xmlns:a16="http://schemas.microsoft.com/office/drawing/2014/main" id="{00000000-0008-0000-0200-000029000000}"/>
            </a:ext>
          </a:extLst>
        </xdr:cNvPr>
        <xdr:cNvGrpSpPr/>
      </xdr:nvGrpSpPr>
      <xdr:grpSpPr>
        <a:xfrm>
          <a:off x="21288375" y="533400"/>
          <a:ext cx="666750" cy="495300"/>
          <a:chOff x="5026913" y="3546638"/>
          <a:chExt cx="638100" cy="466800"/>
        </a:xfrm>
      </xdr:grpSpPr>
      <xdr:cxnSp macro="">
        <xdr:nvCxnSpPr>
          <xdr:cNvPr id="42" name="Shape 35">
            <a:extLst>
              <a:ext uri="{FF2B5EF4-FFF2-40B4-BE49-F238E27FC236}">
                <a16:creationId xmlns:a16="http://schemas.microsoft.com/office/drawing/2014/main" id="{00000000-0008-0000-0200-00002A000000}"/>
              </a:ext>
            </a:extLst>
          </xdr:cNvPr>
          <xdr:cNvCxnSpPr>
            <a:stCxn id="28" idx="5"/>
            <a:endCxn id="21" idx="0"/>
          </xdr:cNvCxnSpPr>
        </xdr:nvCxnSpPr>
        <xdr:spPr>
          <a:xfrm>
            <a:off x="5026913" y="3546638"/>
            <a:ext cx="638100" cy="466800"/>
          </a:xfrm>
          <a:prstGeom prst="straightConnector1">
            <a:avLst/>
          </a:prstGeom>
          <a:noFill/>
          <a:ln w="28575" cap="flat" cmpd="sng">
            <a:solidFill>
              <a:srgbClr val="FFFF00"/>
            </a:solidFill>
            <a:prstDash val="solid"/>
            <a:miter lim="800000"/>
            <a:headEnd type="none" w="sm" len="sm"/>
            <a:tailEnd type="triangle" w="med" len="med"/>
          </a:ln>
          <a:effectLst>
            <a:outerShdw blurRad="25400" algn="ctr" rotWithShape="0">
              <a:srgbClr val="FFC000"/>
            </a:outerShdw>
          </a:effectLst>
        </xdr:spPr>
      </xdr:cxnSp>
    </xdr:grpSp>
    <xdr:clientData fLocksWithSheet="0"/>
  </xdr:oneCellAnchor>
  <xdr:oneCellAnchor>
    <xdr:from>
      <xdr:col>37</xdr:col>
      <xdr:colOff>219075</xdr:colOff>
      <xdr:row>2</xdr:row>
      <xdr:rowOff>76200</xdr:rowOff>
    </xdr:from>
    <xdr:ext cx="638175" cy="571500"/>
    <xdr:grpSp>
      <xdr:nvGrpSpPr>
        <xdr:cNvPr id="43" name="Shape 2">
          <a:extLst>
            <a:ext uri="{FF2B5EF4-FFF2-40B4-BE49-F238E27FC236}">
              <a16:creationId xmlns:a16="http://schemas.microsoft.com/office/drawing/2014/main" id="{00000000-0008-0000-0200-00002B000000}"/>
            </a:ext>
          </a:extLst>
        </xdr:cNvPr>
        <xdr:cNvGrpSpPr/>
      </xdr:nvGrpSpPr>
      <xdr:grpSpPr>
        <a:xfrm>
          <a:off x="21717000" y="457200"/>
          <a:ext cx="638175" cy="571500"/>
          <a:chOff x="5041200" y="3508538"/>
          <a:chExt cx="609600" cy="543000"/>
        </a:xfrm>
      </xdr:grpSpPr>
      <xdr:cxnSp macro="">
        <xdr:nvCxnSpPr>
          <xdr:cNvPr id="44" name="Shape 36">
            <a:extLst>
              <a:ext uri="{FF2B5EF4-FFF2-40B4-BE49-F238E27FC236}">
                <a16:creationId xmlns:a16="http://schemas.microsoft.com/office/drawing/2014/main" id="{00000000-0008-0000-0200-00002C000000}"/>
              </a:ext>
            </a:extLst>
          </xdr:cNvPr>
          <xdr:cNvCxnSpPr>
            <a:stCxn id="29" idx="4"/>
            <a:endCxn id="22" idx="0"/>
          </xdr:cNvCxnSpPr>
        </xdr:nvCxnSpPr>
        <xdr:spPr>
          <a:xfrm>
            <a:off x="5041200" y="3508538"/>
            <a:ext cx="609600" cy="543000"/>
          </a:xfrm>
          <a:prstGeom prst="straightConnector1">
            <a:avLst/>
          </a:prstGeom>
          <a:noFill/>
          <a:ln w="28575" cap="flat" cmpd="sng">
            <a:solidFill>
              <a:srgbClr val="FF0000"/>
            </a:solidFill>
            <a:prstDash val="solid"/>
            <a:miter lim="800000"/>
            <a:headEnd type="none" w="sm" len="sm"/>
            <a:tailEnd type="triangle" w="med" len="med"/>
          </a:ln>
        </xdr:spPr>
      </xdr:cxnSp>
    </xdr:grpSp>
    <xdr:clientData fLocksWithSheet="0"/>
  </xdr:oneCellAnchor>
  <xdr:oneCellAnchor>
    <xdr:from>
      <xdr:col>38</xdr:col>
      <xdr:colOff>247650</xdr:colOff>
      <xdr:row>2</xdr:row>
      <xdr:rowOff>133350</xdr:rowOff>
    </xdr:from>
    <xdr:ext cx="200025" cy="514350"/>
    <xdr:grpSp>
      <xdr:nvGrpSpPr>
        <xdr:cNvPr id="45" name="Shape 2">
          <a:extLst>
            <a:ext uri="{FF2B5EF4-FFF2-40B4-BE49-F238E27FC236}">
              <a16:creationId xmlns:a16="http://schemas.microsoft.com/office/drawing/2014/main" id="{00000000-0008-0000-0200-00002D000000}"/>
            </a:ext>
          </a:extLst>
        </xdr:cNvPr>
        <xdr:cNvGrpSpPr/>
      </xdr:nvGrpSpPr>
      <xdr:grpSpPr>
        <a:xfrm>
          <a:off x="22440900" y="514350"/>
          <a:ext cx="200025" cy="514350"/>
          <a:chOff x="5260275" y="3537113"/>
          <a:chExt cx="171600" cy="485700"/>
        </a:xfrm>
      </xdr:grpSpPr>
      <xdr:cxnSp macro="">
        <xdr:nvCxnSpPr>
          <xdr:cNvPr id="46" name="Shape 37">
            <a:extLst>
              <a:ext uri="{FF2B5EF4-FFF2-40B4-BE49-F238E27FC236}">
                <a16:creationId xmlns:a16="http://schemas.microsoft.com/office/drawing/2014/main" id="{00000000-0008-0000-0200-00002E000000}"/>
              </a:ext>
            </a:extLst>
          </xdr:cNvPr>
          <xdr:cNvCxnSpPr>
            <a:stCxn id="30" idx="4"/>
            <a:endCxn id="23" idx="0"/>
          </xdr:cNvCxnSpPr>
        </xdr:nvCxnSpPr>
        <xdr:spPr>
          <a:xfrm>
            <a:off x="5260275" y="3537113"/>
            <a:ext cx="171600" cy="485700"/>
          </a:xfrm>
          <a:prstGeom prst="straightConnector1">
            <a:avLst/>
          </a:prstGeom>
          <a:noFill/>
          <a:ln w="28575" cap="flat" cmpd="sng">
            <a:solidFill>
              <a:schemeClr val="dk1"/>
            </a:solidFill>
            <a:prstDash val="solid"/>
            <a:miter lim="800000"/>
            <a:headEnd type="none" w="sm" len="sm"/>
            <a:tailEnd type="triangle" w="med" len="med"/>
          </a:ln>
        </xdr:spPr>
      </xdr:cxnSp>
    </xdr:grpSp>
    <xdr:clientData fLocksWithSheet="0"/>
  </xdr:oneCellAnchor>
  <xdr:oneCellAnchor>
    <xdr:from>
      <xdr:col>39</xdr:col>
      <xdr:colOff>247650</xdr:colOff>
      <xdr:row>2</xdr:row>
      <xdr:rowOff>152400</xdr:rowOff>
    </xdr:from>
    <xdr:ext cx="28575" cy="485775"/>
    <xdr:grpSp>
      <xdr:nvGrpSpPr>
        <xdr:cNvPr id="47" name="Shape 2">
          <a:extLst>
            <a:ext uri="{FF2B5EF4-FFF2-40B4-BE49-F238E27FC236}">
              <a16:creationId xmlns:a16="http://schemas.microsoft.com/office/drawing/2014/main" id="{00000000-0008-0000-0200-00002F000000}"/>
            </a:ext>
          </a:extLst>
        </xdr:cNvPr>
        <xdr:cNvGrpSpPr/>
      </xdr:nvGrpSpPr>
      <xdr:grpSpPr>
        <a:xfrm>
          <a:off x="23021925" y="533400"/>
          <a:ext cx="28575" cy="485775"/>
          <a:chOff x="5331713" y="3537113"/>
          <a:chExt cx="28500" cy="485700"/>
        </a:xfrm>
      </xdr:grpSpPr>
      <xdr:cxnSp macro="">
        <xdr:nvCxnSpPr>
          <xdr:cNvPr id="48" name="Shape 38">
            <a:extLst>
              <a:ext uri="{FF2B5EF4-FFF2-40B4-BE49-F238E27FC236}">
                <a16:creationId xmlns:a16="http://schemas.microsoft.com/office/drawing/2014/main" id="{00000000-0008-0000-0200-000030000000}"/>
              </a:ext>
            </a:extLst>
          </xdr:cNvPr>
          <xdr:cNvCxnSpPr>
            <a:stCxn id="31" idx="4"/>
            <a:endCxn id="24" idx="0"/>
          </xdr:cNvCxnSpPr>
        </xdr:nvCxnSpPr>
        <xdr:spPr>
          <a:xfrm>
            <a:off x="5331713" y="3537113"/>
            <a:ext cx="28500" cy="485700"/>
          </a:xfrm>
          <a:prstGeom prst="straightConnector1">
            <a:avLst/>
          </a:prstGeom>
          <a:noFill/>
          <a:ln w="28575" cap="flat" cmpd="sng">
            <a:solidFill>
              <a:schemeClr val="dk1"/>
            </a:solidFill>
            <a:prstDash val="solid"/>
            <a:miter lim="800000"/>
            <a:headEnd type="none" w="sm" len="sm"/>
            <a:tailEnd type="triangle" w="med" len="med"/>
          </a:ln>
        </xdr:spPr>
      </xdr:cxnSp>
    </xdr:grpSp>
    <xdr:clientData fLocksWithSheet="0"/>
  </xdr:oneCellAnchor>
  <xdr:oneCellAnchor>
    <xdr:from>
      <xdr:col>40</xdr:col>
      <xdr:colOff>200025</xdr:colOff>
      <xdr:row>2</xdr:row>
      <xdr:rowOff>133350</xdr:rowOff>
    </xdr:from>
    <xdr:ext cx="66675" cy="514350"/>
    <xdr:grpSp>
      <xdr:nvGrpSpPr>
        <xdr:cNvPr id="49" name="Shape 2">
          <a:extLst>
            <a:ext uri="{FF2B5EF4-FFF2-40B4-BE49-F238E27FC236}">
              <a16:creationId xmlns:a16="http://schemas.microsoft.com/office/drawing/2014/main" id="{00000000-0008-0000-0200-000031000000}"/>
            </a:ext>
          </a:extLst>
        </xdr:cNvPr>
        <xdr:cNvGrpSpPr/>
      </xdr:nvGrpSpPr>
      <xdr:grpSpPr>
        <a:xfrm>
          <a:off x="23555325" y="514350"/>
          <a:ext cx="66675" cy="514350"/>
          <a:chOff x="5326950" y="3532350"/>
          <a:chExt cx="38100" cy="495300"/>
        </a:xfrm>
      </xdr:grpSpPr>
      <xdr:cxnSp macro="">
        <xdr:nvCxnSpPr>
          <xdr:cNvPr id="50" name="Shape 39">
            <a:extLst>
              <a:ext uri="{FF2B5EF4-FFF2-40B4-BE49-F238E27FC236}">
                <a16:creationId xmlns:a16="http://schemas.microsoft.com/office/drawing/2014/main" id="{00000000-0008-0000-0200-000032000000}"/>
              </a:ext>
            </a:extLst>
          </xdr:cNvPr>
          <xdr:cNvCxnSpPr>
            <a:stCxn id="32" idx="4"/>
            <a:endCxn id="25" idx="0"/>
          </xdr:cNvCxnSpPr>
        </xdr:nvCxnSpPr>
        <xdr:spPr>
          <a:xfrm>
            <a:off x="5326950" y="3532350"/>
            <a:ext cx="38100" cy="495300"/>
          </a:xfrm>
          <a:prstGeom prst="straightConnector1">
            <a:avLst/>
          </a:prstGeom>
          <a:noFill/>
          <a:ln w="28575" cap="flat" cmpd="sng">
            <a:solidFill>
              <a:schemeClr val="dk1"/>
            </a:solidFill>
            <a:prstDash val="solid"/>
            <a:miter lim="800000"/>
            <a:headEnd type="none" w="sm" len="sm"/>
            <a:tailEnd type="triangle" w="med" len="med"/>
          </a:ln>
        </xdr:spPr>
      </xdr:cxnSp>
    </xdr:grpSp>
    <xdr:clientData fLocksWithSheet="0"/>
  </xdr:oneCellAnchor>
  <xdr:oneCellAnchor>
    <xdr:from>
      <xdr:col>41</xdr:col>
      <xdr:colOff>304800</xdr:colOff>
      <xdr:row>2</xdr:row>
      <xdr:rowOff>152400</xdr:rowOff>
    </xdr:from>
    <xdr:ext cx="200025" cy="495300"/>
    <xdr:grpSp>
      <xdr:nvGrpSpPr>
        <xdr:cNvPr id="51" name="Shape 2">
          <a:extLst>
            <a:ext uri="{FF2B5EF4-FFF2-40B4-BE49-F238E27FC236}">
              <a16:creationId xmlns:a16="http://schemas.microsoft.com/office/drawing/2014/main" id="{00000000-0008-0000-0200-000033000000}"/>
            </a:ext>
          </a:extLst>
        </xdr:cNvPr>
        <xdr:cNvGrpSpPr/>
      </xdr:nvGrpSpPr>
      <xdr:grpSpPr>
        <a:xfrm>
          <a:off x="24241125" y="533400"/>
          <a:ext cx="200025" cy="495300"/>
          <a:chOff x="5260425" y="3546638"/>
          <a:chExt cx="171300" cy="466800"/>
        </a:xfrm>
      </xdr:grpSpPr>
      <xdr:cxnSp macro="">
        <xdr:nvCxnSpPr>
          <xdr:cNvPr id="52" name="Shape 40">
            <a:extLst>
              <a:ext uri="{FF2B5EF4-FFF2-40B4-BE49-F238E27FC236}">
                <a16:creationId xmlns:a16="http://schemas.microsoft.com/office/drawing/2014/main" id="{00000000-0008-0000-0200-000034000000}"/>
              </a:ext>
            </a:extLst>
          </xdr:cNvPr>
          <xdr:cNvCxnSpPr>
            <a:stCxn id="33" idx="4"/>
            <a:endCxn id="18" idx="0"/>
          </xdr:cNvCxnSpPr>
        </xdr:nvCxnSpPr>
        <xdr:spPr>
          <a:xfrm flipH="1">
            <a:off x="5260425" y="3546638"/>
            <a:ext cx="171300" cy="466800"/>
          </a:xfrm>
          <a:prstGeom prst="straightConnector1">
            <a:avLst/>
          </a:prstGeom>
          <a:noFill/>
          <a:ln w="28575" cap="flat" cmpd="sng">
            <a:solidFill>
              <a:srgbClr val="FFC000"/>
            </a:solidFill>
            <a:prstDash val="solid"/>
            <a:miter lim="800000"/>
            <a:headEnd type="none" w="sm" len="sm"/>
            <a:tailEnd type="triangle" w="med" len="med"/>
          </a:ln>
        </xdr:spPr>
      </xdr:cxnSp>
    </xdr:grpSp>
    <xdr:clientData fLocksWithSheet="0"/>
  </xdr:oneCellAnchor>
  <xdr:oneCellAnchor>
    <xdr:from>
      <xdr:col>46</xdr:col>
      <xdr:colOff>352425</xdr:colOff>
      <xdr:row>4</xdr:row>
      <xdr:rowOff>95250</xdr:rowOff>
    </xdr:from>
    <xdr:ext cx="485775" cy="438150"/>
    <xdr:sp macro="" textlink="">
      <xdr:nvSpPr>
        <xdr:cNvPr id="53" name="Shape 41">
          <a:extLst>
            <a:ext uri="{FF2B5EF4-FFF2-40B4-BE49-F238E27FC236}">
              <a16:creationId xmlns:a16="http://schemas.microsoft.com/office/drawing/2014/main" id="{00000000-0008-0000-0200-000035000000}"/>
            </a:ext>
          </a:extLst>
        </xdr:cNvPr>
        <xdr:cNvSpPr/>
      </xdr:nvSpPr>
      <xdr:spPr>
        <a:xfrm>
          <a:off x="5112638" y="3570450"/>
          <a:ext cx="466725" cy="419100"/>
        </a:xfrm>
        <a:prstGeom prst="ellipse">
          <a:avLst/>
        </a:prstGeom>
        <a:solidFill>
          <a:srgbClr val="00B050"/>
        </a:solidFill>
        <a:ln w="12700" cap="flat" cmpd="sng">
          <a:solidFill>
            <a:srgbClr val="00B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11</a:t>
          </a:r>
          <a:endParaRPr sz="1400"/>
        </a:p>
      </xdr:txBody>
    </xdr:sp>
    <xdr:clientData fLocksWithSheet="0"/>
  </xdr:oneCellAnchor>
  <xdr:oneCellAnchor>
    <xdr:from>
      <xdr:col>47</xdr:col>
      <xdr:colOff>247650</xdr:colOff>
      <xdr:row>5</xdr:row>
      <xdr:rowOff>95250</xdr:rowOff>
    </xdr:from>
    <xdr:ext cx="790575" cy="38100"/>
    <xdr:grpSp>
      <xdr:nvGrpSpPr>
        <xdr:cNvPr id="54" name="Shape 2">
          <a:extLst>
            <a:ext uri="{FF2B5EF4-FFF2-40B4-BE49-F238E27FC236}">
              <a16:creationId xmlns:a16="http://schemas.microsoft.com/office/drawing/2014/main" id="{00000000-0008-0000-0200-000036000000}"/>
            </a:ext>
          </a:extLst>
        </xdr:cNvPr>
        <xdr:cNvGrpSpPr/>
      </xdr:nvGrpSpPr>
      <xdr:grpSpPr>
        <a:xfrm>
          <a:off x="27670125" y="1066800"/>
          <a:ext cx="790575" cy="38100"/>
          <a:chOff x="4950713" y="3780000"/>
          <a:chExt cx="790500" cy="0"/>
        </a:xfrm>
      </xdr:grpSpPr>
      <xdr:cxnSp macro="">
        <xdr:nvCxnSpPr>
          <xdr:cNvPr id="55" name="Shape 42">
            <a:extLst>
              <a:ext uri="{FF2B5EF4-FFF2-40B4-BE49-F238E27FC236}">
                <a16:creationId xmlns:a16="http://schemas.microsoft.com/office/drawing/2014/main" id="{00000000-0008-0000-0200-000037000000}"/>
              </a:ext>
            </a:extLst>
          </xdr:cNvPr>
          <xdr:cNvCxnSpPr>
            <a:stCxn id="41" idx="6"/>
            <a:endCxn id="43" idx="1"/>
          </xdr:cNvCxnSpPr>
        </xdr:nvCxnSpPr>
        <xdr:spPr>
          <a:xfrm>
            <a:off x="4950713" y="3780000"/>
            <a:ext cx="790500" cy="0"/>
          </a:xfrm>
          <a:prstGeom prst="straightConnector1">
            <a:avLst/>
          </a:prstGeom>
          <a:noFill/>
          <a:ln w="28575" cap="flat" cmpd="sng">
            <a:solidFill>
              <a:srgbClr val="00B050"/>
            </a:solidFill>
            <a:prstDash val="solid"/>
            <a:miter lim="800000"/>
            <a:headEnd type="none" w="sm" len="sm"/>
            <a:tailEnd type="triangle" w="med" len="med"/>
          </a:ln>
        </xdr:spPr>
      </xdr:cxnSp>
    </xdr:grpSp>
    <xdr:clientData fLocksWithSheet="0"/>
  </xdr:oneCellAnchor>
  <xdr:oneCellAnchor>
    <xdr:from>
      <xdr:col>46</xdr:col>
      <xdr:colOff>342900</xdr:colOff>
      <xdr:row>13</xdr:row>
      <xdr:rowOff>0</xdr:rowOff>
    </xdr:from>
    <xdr:ext cx="485775" cy="438150"/>
    <xdr:sp macro="" textlink="">
      <xdr:nvSpPr>
        <xdr:cNvPr id="56" name="Shape 44">
          <a:extLst>
            <a:ext uri="{FF2B5EF4-FFF2-40B4-BE49-F238E27FC236}">
              <a16:creationId xmlns:a16="http://schemas.microsoft.com/office/drawing/2014/main" id="{00000000-0008-0000-0200-000038000000}"/>
            </a:ext>
          </a:extLst>
        </xdr:cNvPr>
        <xdr:cNvSpPr/>
      </xdr:nvSpPr>
      <xdr:spPr>
        <a:xfrm>
          <a:off x="5112638" y="3570450"/>
          <a:ext cx="466725" cy="419100"/>
        </a:xfrm>
        <a:prstGeom prst="ellipse">
          <a:avLst/>
        </a:prstGeom>
        <a:solidFill>
          <a:srgbClr val="FFFF00"/>
        </a:solidFill>
        <a:ln w="12700" cap="flat" cmpd="sng">
          <a:solidFill>
            <a:srgbClr val="BF9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12</a:t>
          </a:r>
          <a:endParaRPr sz="1400"/>
        </a:p>
      </xdr:txBody>
    </xdr:sp>
    <xdr:clientData fLocksWithSheet="0"/>
  </xdr:oneCellAnchor>
  <xdr:oneCellAnchor>
    <xdr:from>
      <xdr:col>47</xdr:col>
      <xdr:colOff>219075</xdr:colOff>
      <xdr:row>13</xdr:row>
      <xdr:rowOff>161925</xdr:rowOff>
    </xdr:from>
    <xdr:ext cx="809625" cy="66675"/>
    <xdr:grpSp>
      <xdr:nvGrpSpPr>
        <xdr:cNvPr id="57" name="Shape 2">
          <a:extLst>
            <a:ext uri="{FF2B5EF4-FFF2-40B4-BE49-F238E27FC236}">
              <a16:creationId xmlns:a16="http://schemas.microsoft.com/office/drawing/2014/main" id="{00000000-0008-0000-0200-000039000000}"/>
            </a:ext>
          </a:extLst>
        </xdr:cNvPr>
        <xdr:cNvGrpSpPr/>
      </xdr:nvGrpSpPr>
      <xdr:grpSpPr>
        <a:xfrm>
          <a:off x="27641550" y="2657475"/>
          <a:ext cx="809625" cy="66675"/>
          <a:chOff x="4955475" y="3760950"/>
          <a:chExt cx="781200" cy="38100"/>
        </a:xfrm>
      </xdr:grpSpPr>
      <xdr:cxnSp macro="">
        <xdr:nvCxnSpPr>
          <xdr:cNvPr id="58" name="Shape 45">
            <a:extLst>
              <a:ext uri="{FF2B5EF4-FFF2-40B4-BE49-F238E27FC236}">
                <a16:creationId xmlns:a16="http://schemas.microsoft.com/office/drawing/2014/main" id="{00000000-0008-0000-0200-00003A000000}"/>
              </a:ext>
            </a:extLst>
          </xdr:cNvPr>
          <xdr:cNvCxnSpPr>
            <a:stCxn id="44" idx="6"/>
            <a:endCxn id="46" idx="1"/>
          </xdr:cNvCxnSpPr>
        </xdr:nvCxnSpPr>
        <xdr:spPr>
          <a:xfrm rot="10800000" flipH="1">
            <a:off x="4955475" y="3760950"/>
            <a:ext cx="781200" cy="38100"/>
          </a:xfrm>
          <a:prstGeom prst="straightConnector1">
            <a:avLst/>
          </a:prstGeom>
          <a:noFill/>
          <a:ln w="28575" cap="flat" cmpd="sng">
            <a:solidFill>
              <a:srgbClr val="FFFF00"/>
            </a:solidFill>
            <a:prstDash val="solid"/>
            <a:miter lim="800000"/>
            <a:headEnd type="none" w="sm" len="sm"/>
            <a:tailEnd type="triangle" w="med" len="med"/>
          </a:ln>
          <a:effectLst>
            <a:outerShdw blurRad="25400" algn="ctr" rotWithShape="0">
              <a:srgbClr val="FFC000"/>
            </a:outerShdw>
          </a:effectLst>
        </xdr:spPr>
      </xdr:cxnSp>
    </xdr:grpSp>
    <xdr:clientData fLocksWithSheet="0"/>
  </xdr:oneCellAnchor>
  <xdr:oneCellAnchor>
    <xdr:from>
      <xdr:col>46</xdr:col>
      <xdr:colOff>342900</xdr:colOff>
      <xdr:row>21</xdr:row>
      <xdr:rowOff>9525</xdr:rowOff>
    </xdr:from>
    <xdr:ext cx="495300" cy="428625"/>
    <xdr:sp macro="" textlink="">
      <xdr:nvSpPr>
        <xdr:cNvPr id="59" name="Shape 47">
          <a:extLst>
            <a:ext uri="{FF2B5EF4-FFF2-40B4-BE49-F238E27FC236}">
              <a16:creationId xmlns:a16="http://schemas.microsoft.com/office/drawing/2014/main" id="{00000000-0008-0000-0200-00003B000000}"/>
            </a:ext>
          </a:extLst>
        </xdr:cNvPr>
        <xdr:cNvSpPr/>
      </xdr:nvSpPr>
      <xdr:spPr>
        <a:xfrm>
          <a:off x="5107875" y="3570450"/>
          <a:ext cx="476250" cy="419100"/>
        </a:xfrm>
        <a:prstGeom prst="ellipse">
          <a:avLst/>
        </a:prstGeom>
        <a:solidFill>
          <a:srgbClr val="FF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13</a:t>
          </a:r>
          <a:endParaRPr sz="1400"/>
        </a:p>
      </xdr:txBody>
    </xdr:sp>
    <xdr:clientData fLocksWithSheet="0"/>
  </xdr:oneCellAnchor>
  <xdr:oneCellAnchor>
    <xdr:from>
      <xdr:col>47</xdr:col>
      <xdr:colOff>247650</xdr:colOff>
      <xdr:row>22</xdr:row>
      <xdr:rowOff>9525</xdr:rowOff>
    </xdr:from>
    <xdr:ext cx="781050" cy="38100"/>
    <xdr:grpSp>
      <xdr:nvGrpSpPr>
        <xdr:cNvPr id="60" name="Shape 2">
          <a:extLst>
            <a:ext uri="{FF2B5EF4-FFF2-40B4-BE49-F238E27FC236}">
              <a16:creationId xmlns:a16="http://schemas.microsoft.com/office/drawing/2014/main" id="{00000000-0008-0000-0200-00003C000000}"/>
            </a:ext>
          </a:extLst>
        </xdr:cNvPr>
        <xdr:cNvGrpSpPr/>
      </xdr:nvGrpSpPr>
      <xdr:grpSpPr>
        <a:xfrm>
          <a:off x="27670125" y="4238625"/>
          <a:ext cx="781050" cy="38100"/>
          <a:chOff x="4955475" y="3780000"/>
          <a:chExt cx="781200" cy="0"/>
        </a:xfrm>
      </xdr:grpSpPr>
      <xdr:cxnSp macro="">
        <xdr:nvCxnSpPr>
          <xdr:cNvPr id="61" name="Shape 48">
            <a:extLst>
              <a:ext uri="{FF2B5EF4-FFF2-40B4-BE49-F238E27FC236}">
                <a16:creationId xmlns:a16="http://schemas.microsoft.com/office/drawing/2014/main" id="{00000000-0008-0000-0200-00003D000000}"/>
              </a:ext>
            </a:extLst>
          </xdr:cNvPr>
          <xdr:cNvCxnSpPr>
            <a:stCxn id="47" idx="6"/>
            <a:endCxn id="49" idx="1"/>
          </xdr:cNvCxnSpPr>
        </xdr:nvCxnSpPr>
        <xdr:spPr>
          <a:xfrm>
            <a:off x="4955475" y="3780000"/>
            <a:ext cx="781200" cy="0"/>
          </a:xfrm>
          <a:prstGeom prst="straightConnector1">
            <a:avLst/>
          </a:prstGeom>
          <a:noFill/>
          <a:ln w="28575" cap="flat" cmpd="sng">
            <a:solidFill>
              <a:srgbClr val="FF0000"/>
            </a:solidFill>
            <a:prstDash val="solid"/>
            <a:miter lim="800000"/>
            <a:headEnd type="none" w="sm" len="sm"/>
            <a:tailEnd type="triangle" w="med" len="med"/>
          </a:ln>
        </xdr:spPr>
      </xdr:cxnSp>
    </xdr:grpSp>
    <xdr:clientData fLocksWithSheet="0"/>
  </xdr:oneCellAnchor>
  <xdr:oneCellAnchor>
    <xdr:from>
      <xdr:col>2</xdr:col>
      <xdr:colOff>552450</xdr:colOff>
      <xdr:row>57</xdr:row>
      <xdr:rowOff>9525</xdr:rowOff>
    </xdr:from>
    <xdr:ext cx="438150" cy="409575"/>
    <xdr:sp macro="" textlink="">
      <xdr:nvSpPr>
        <xdr:cNvPr id="62" name="Shape 50">
          <a:extLst>
            <a:ext uri="{FF2B5EF4-FFF2-40B4-BE49-F238E27FC236}">
              <a16:creationId xmlns:a16="http://schemas.microsoft.com/office/drawing/2014/main" id="{00000000-0008-0000-0200-00003E000000}"/>
            </a:ext>
          </a:extLst>
        </xdr:cNvPr>
        <xdr:cNvSpPr/>
      </xdr:nvSpPr>
      <xdr:spPr>
        <a:xfrm>
          <a:off x="5136450" y="3579975"/>
          <a:ext cx="419100" cy="400050"/>
        </a:xfrm>
        <a:prstGeom prst="ellipse">
          <a:avLst/>
        </a:prstGeom>
        <a:solidFill>
          <a:srgbClr val="00B050"/>
        </a:solidFill>
        <a:ln w="12700" cap="flat" cmpd="sng">
          <a:solidFill>
            <a:srgbClr val="00B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1</a:t>
          </a:r>
          <a:endParaRPr sz="1400"/>
        </a:p>
      </xdr:txBody>
    </xdr:sp>
    <xdr:clientData fLocksWithSheet="0"/>
  </xdr:oneCellAnchor>
  <xdr:oneCellAnchor>
    <xdr:from>
      <xdr:col>3</xdr:col>
      <xdr:colOff>314325</xdr:colOff>
      <xdr:row>58</xdr:row>
      <xdr:rowOff>133350</xdr:rowOff>
    </xdr:from>
    <xdr:ext cx="971550" cy="485775"/>
    <xdr:grpSp>
      <xdr:nvGrpSpPr>
        <xdr:cNvPr id="63" name="Shape 2">
          <a:extLst>
            <a:ext uri="{FF2B5EF4-FFF2-40B4-BE49-F238E27FC236}">
              <a16:creationId xmlns:a16="http://schemas.microsoft.com/office/drawing/2014/main" id="{00000000-0008-0000-0200-00003F000000}"/>
            </a:ext>
          </a:extLst>
        </xdr:cNvPr>
        <xdr:cNvGrpSpPr/>
      </xdr:nvGrpSpPr>
      <xdr:grpSpPr>
        <a:xfrm>
          <a:off x="2057400" y="11353800"/>
          <a:ext cx="971550" cy="485775"/>
          <a:chOff x="4874513" y="3551400"/>
          <a:chExt cx="942900" cy="457200"/>
        </a:xfrm>
      </xdr:grpSpPr>
      <xdr:cxnSp macro="">
        <xdr:nvCxnSpPr>
          <xdr:cNvPr id="64" name="Shape 51">
            <a:extLst>
              <a:ext uri="{FF2B5EF4-FFF2-40B4-BE49-F238E27FC236}">
                <a16:creationId xmlns:a16="http://schemas.microsoft.com/office/drawing/2014/main" id="{00000000-0008-0000-0200-000040000000}"/>
              </a:ext>
            </a:extLst>
          </xdr:cNvPr>
          <xdr:cNvCxnSpPr>
            <a:stCxn id="50" idx="5"/>
          </xdr:cNvCxnSpPr>
        </xdr:nvCxnSpPr>
        <xdr:spPr>
          <a:xfrm>
            <a:off x="4874513" y="3551400"/>
            <a:ext cx="942900" cy="457200"/>
          </a:xfrm>
          <a:prstGeom prst="straightConnector1">
            <a:avLst/>
          </a:prstGeom>
          <a:noFill/>
          <a:ln w="28575" cap="flat" cmpd="sng">
            <a:solidFill>
              <a:srgbClr val="00B050"/>
            </a:solidFill>
            <a:prstDash val="solid"/>
            <a:miter lim="800000"/>
            <a:headEnd type="none" w="sm" len="sm"/>
            <a:tailEnd type="triangle" w="med" len="med"/>
          </a:ln>
        </xdr:spPr>
      </xdr:cxnSp>
    </xdr:grpSp>
    <xdr:clientData fLocksWithSheet="0"/>
  </xdr:oneCellAnchor>
  <xdr:oneCellAnchor>
    <xdr:from>
      <xdr:col>18</xdr:col>
      <xdr:colOff>409575</xdr:colOff>
      <xdr:row>56</xdr:row>
      <xdr:rowOff>161925</xdr:rowOff>
    </xdr:from>
    <xdr:ext cx="438150" cy="457200"/>
    <xdr:sp macro="" textlink="">
      <xdr:nvSpPr>
        <xdr:cNvPr id="65" name="Shape 52">
          <a:extLst>
            <a:ext uri="{FF2B5EF4-FFF2-40B4-BE49-F238E27FC236}">
              <a16:creationId xmlns:a16="http://schemas.microsoft.com/office/drawing/2014/main" id="{00000000-0008-0000-0200-000041000000}"/>
            </a:ext>
          </a:extLst>
        </xdr:cNvPr>
        <xdr:cNvSpPr/>
      </xdr:nvSpPr>
      <xdr:spPr>
        <a:xfrm>
          <a:off x="5136450" y="3560925"/>
          <a:ext cx="419100" cy="438150"/>
        </a:xfrm>
        <a:prstGeom prst="ellipse">
          <a:avLst/>
        </a:prstGeom>
        <a:solidFill>
          <a:srgbClr val="FFFF00"/>
        </a:solidFill>
        <a:ln w="12700" cap="flat" cmpd="sng">
          <a:solidFill>
            <a:srgbClr val="BF9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2</a:t>
          </a:r>
          <a:endParaRPr sz="1400"/>
        </a:p>
      </xdr:txBody>
    </xdr:sp>
    <xdr:clientData fLocksWithSheet="0"/>
  </xdr:oneCellAnchor>
  <xdr:oneCellAnchor>
    <xdr:from>
      <xdr:col>19</xdr:col>
      <xdr:colOff>171450</xdr:colOff>
      <xdr:row>58</xdr:row>
      <xdr:rowOff>123825</xdr:rowOff>
    </xdr:from>
    <xdr:ext cx="666750" cy="504825"/>
    <xdr:grpSp>
      <xdr:nvGrpSpPr>
        <xdr:cNvPr id="66" name="Shape 2">
          <a:extLst>
            <a:ext uri="{FF2B5EF4-FFF2-40B4-BE49-F238E27FC236}">
              <a16:creationId xmlns:a16="http://schemas.microsoft.com/office/drawing/2014/main" id="{00000000-0008-0000-0200-000042000000}"/>
            </a:ext>
          </a:extLst>
        </xdr:cNvPr>
        <xdr:cNvGrpSpPr/>
      </xdr:nvGrpSpPr>
      <xdr:grpSpPr>
        <a:xfrm>
          <a:off x="11210925" y="11344275"/>
          <a:ext cx="666750" cy="504825"/>
          <a:chOff x="5026913" y="3541875"/>
          <a:chExt cx="638100" cy="476400"/>
        </a:xfrm>
      </xdr:grpSpPr>
      <xdr:cxnSp macro="">
        <xdr:nvCxnSpPr>
          <xdr:cNvPr id="67" name="Shape 53">
            <a:extLst>
              <a:ext uri="{FF2B5EF4-FFF2-40B4-BE49-F238E27FC236}">
                <a16:creationId xmlns:a16="http://schemas.microsoft.com/office/drawing/2014/main" id="{00000000-0008-0000-0200-000043000000}"/>
              </a:ext>
            </a:extLst>
          </xdr:cNvPr>
          <xdr:cNvCxnSpPr>
            <a:stCxn id="52" idx="5"/>
          </xdr:cNvCxnSpPr>
        </xdr:nvCxnSpPr>
        <xdr:spPr>
          <a:xfrm>
            <a:off x="5026913" y="3541875"/>
            <a:ext cx="638100" cy="476400"/>
          </a:xfrm>
          <a:prstGeom prst="straightConnector1">
            <a:avLst/>
          </a:prstGeom>
          <a:noFill/>
          <a:ln w="28575" cap="flat" cmpd="sng">
            <a:solidFill>
              <a:srgbClr val="FFFF00"/>
            </a:solidFill>
            <a:prstDash val="solid"/>
            <a:miter lim="800000"/>
            <a:headEnd type="none" w="sm" len="sm"/>
            <a:tailEnd type="triangle" w="med" len="med"/>
          </a:ln>
          <a:effectLst>
            <a:outerShdw blurRad="25400" algn="ctr" rotWithShape="0">
              <a:srgbClr val="FFC000"/>
            </a:outerShdw>
          </a:effectLst>
        </xdr:spPr>
      </xdr:cxnSp>
    </xdr:grpSp>
    <xdr:clientData fLocksWithSheet="0"/>
  </xdr:oneCellAnchor>
  <xdr:oneCellAnchor>
    <xdr:from>
      <xdr:col>34</xdr:col>
      <xdr:colOff>571500</xdr:colOff>
      <xdr:row>56</xdr:row>
      <xdr:rowOff>38100</xdr:rowOff>
    </xdr:from>
    <xdr:ext cx="438150" cy="428625"/>
    <xdr:sp macro="" textlink="">
      <xdr:nvSpPr>
        <xdr:cNvPr id="68" name="Shape 54">
          <a:extLst>
            <a:ext uri="{FF2B5EF4-FFF2-40B4-BE49-F238E27FC236}">
              <a16:creationId xmlns:a16="http://schemas.microsoft.com/office/drawing/2014/main" id="{00000000-0008-0000-0200-000044000000}"/>
            </a:ext>
          </a:extLst>
        </xdr:cNvPr>
        <xdr:cNvSpPr/>
      </xdr:nvSpPr>
      <xdr:spPr>
        <a:xfrm>
          <a:off x="5136450" y="3570450"/>
          <a:ext cx="419100" cy="419100"/>
        </a:xfrm>
        <a:prstGeom prst="ellipse">
          <a:avLst/>
        </a:prstGeom>
        <a:solidFill>
          <a:srgbClr val="FF00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3</a:t>
          </a:r>
          <a:endParaRPr sz="1400"/>
        </a:p>
      </xdr:txBody>
    </xdr:sp>
    <xdr:clientData fLocksWithSheet="0"/>
  </xdr:oneCellAnchor>
  <xdr:oneCellAnchor>
    <xdr:from>
      <xdr:col>35</xdr:col>
      <xdr:colOff>180975</xdr:colOff>
      <xdr:row>58</xdr:row>
      <xdr:rowOff>47625</xdr:rowOff>
    </xdr:from>
    <xdr:ext cx="600075" cy="581025"/>
    <xdr:grpSp>
      <xdr:nvGrpSpPr>
        <xdr:cNvPr id="69" name="Shape 2">
          <a:extLst>
            <a:ext uri="{FF2B5EF4-FFF2-40B4-BE49-F238E27FC236}">
              <a16:creationId xmlns:a16="http://schemas.microsoft.com/office/drawing/2014/main" id="{00000000-0008-0000-0200-000045000000}"/>
            </a:ext>
          </a:extLst>
        </xdr:cNvPr>
        <xdr:cNvGrpSpPr/>
      </xdr:nvGrpSpPr>
      <xdr:grpSpPr>
        <a:xfrm>
          <a:off x="20516850" y="11268075"/>
          <a:ext cx="600075" cy="581025"/>
          <a:chOff x="5055488" y="3503775"/>
          <a:chExt cx="581100" cy="552600"/>
        </a:xfrm>
      </xdr:grpSpPr>
      <xdr:cxnSp macro="">
        <xdr:nvCxnSpPr>
          <xdr:cNvPr id="70" name="Shape 55">
            <a:extLst>
              <a:ext uri="{FF2B5EF4-FFF2-40B4-BE49-F238E27FC236}">
                <a16:creationId xmlns:a16="http://schemas.microsoft.com/office/drawing/2014/main" id="{00000000-0008-0000-0200-000046000000}"/>
              </a:ext>
            </a:extLst>
          </xdr:cNvPr>
          <xdr:cNvCxnSpPr>
            <a:stCxn id="54" idx="4"/>
          </xdr:cNvCxnSpPr>
        </xdr:nvCxnSpPr>
        <xdr:spPr>
          <a:xfrm>
            <a:off x="5055488" y="3503775"/>
            <a:ext cx="581100" cy="552600"/>
          </a:xfrm>
          <a:prstGeom prst="straightConnector1">
            <a:avLst/>
          </a:prstGeom>
          <a:noFill/>
          <a:ln w="28575" cap="flat" cmpd="sng">
            <a:solidFill>
              <a:srgbClr val="FF0000"/>
            </a:solidFill>
            <a:prstDash val="solid"/>
            <a:miter lim="800000"/>
            <a:headEnd type="none" w="sm" len="sm"/>
            <a:tailEnd type="triangle" w="med" len="med"/>
          </a:ln>
        </xdr:spPr>
      </xdr:cxnSp>
    </xdr:grpSp>
    <xdr:clientData fLocksWithSheet="0"/>
  </xdr:oneCellAnchor>
  <xdr:oneCellAnchor>
    <xdr:from>
      <xdr:col>52</xdr:col>
      <xdr:colOff>342900</xdr:colOff>
      <xdr:row>58</xdr:row>
      <xdr:rowOff>19050</xdr:rowOff>
    </xdr:from>
    <xdr:ext cx="276225" cy="571500"/>
    <xdr:grpSp>
      <xdr:nvGrpSpPr>
        <xdr:cNvPr id="71" name="Shape 2">
          <a:extLst>
            <a:ext uri="{FF2B5EF4-FFF2-40B4-BE49-F238E27FC236}">
              <a16:creationId xmlns:a16="http://schemas.microsoft.com/office/drawing/2014/main" id="{00000000-0008-0000-0200-000047000000}"/>
            </a:ext>
          </a:extLst>
        </xdr:cNvPr>
        <xdr:cNvGrpSpPr/>
      </xdr:nvGrpSpPr>
      <xdr:grpSpPr>
        <a:xfrm>
          <a:off x="30794325" y="11239500"/>
          <a:ext cx="276225" cy="571500"/>
          <a:chOff x="5226938" y="3513300"/>
          <a:chExt cx="238200" cy="533400"/>
        </a:xfrm>
      </xdr:grpSpPr>
      <xdr:cxnSp macro="">
        <xdr:nvCxnSpPr>
          <xdr:cNvPr id="72" name="Shape 56">
            <a:extLst>
              <a:ext uri="{FF2B5EF4-FFF2-40B4-BE49-F238E27FC236}">
                <a16:creationId xmlns:a16="http://schemas.microsoft.com/office/drawing/2014/main" id="{00000000-0008-0000-0200-000048000000}"/>
              </a:ext>
            </a:extLst>
          </xdr:cNvPr>
          <xdr:cNvCxnSpPr>
            <a:stCxn id="57" idx="5"/>
          </xdr:cNvCxnSpPr>
        </xdr:nvCxnSpPr>
        <xdr:spPr>
          <a:xfrm>
            <a:off x="5226938" y="3513300"/>
            <a:ext cx="238200" cy="5334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51</xdr:col>
      <xdr:colOff>476250</xdr:colOff>
      <xdr:row>56</xdr:row>
      <xdr:rowOff>28575</xdr:rowOff>
    </xdr:from>
    <xdr:ext cx="561975" cy="476250"/>
    <xdr:sp macro="" textlink="">
      <xdr:nvSpPr>
        <xdr:cNvPr id="73" name="Shape 57">
          <a:extLst>
            <a:ext uri="{FF2B5EF4-FFF2-40B4-BE49-F238E27FC236}">
              <a16:creationId xmlns:a16="http://schemas.microsoft.com/office/drawing/2014/main" id="{00000000-0008-0000-0200-000049000000}"/>
            </a:ext>
          </a:extLst>
        </xdr:cNvPr>
        <xdr:cNvSpPr/>
      </xdr:nvSpPr>
      <xdr:spPr>
        <a:xfrm>
          <a:off x="5074538" y="3546638"/>
          <a:ext cx="542925" cy="466725"/>
        </a:xfrm>
        <a:prstGeom prst="ellipse">
          <a:avLst/>
        </a:prstGeom>
        <a:solidFill>
          <a:srgbClr val="00B0F0"/>
        </a:solidFill>
        <a:ln w="127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4</a:t>
          </a:r>
          <a:endParaRPr sz="1400"/>
        </a:p>
      </xdr:txBody>
    </xdr:sp>
    <xdr:clientData fLocksWithSheet="0"/>
  </xdr:oneCellAnchor>
  <xdr:oneCellAnchor>
    <xdr:from>
      <xdr:col>5</xdr:col>
      <xdr:colOff>466725</xdr:colOff>
      <xdr:row>71</xdr:row>
      <xdr:rowOff>-9525</xdr:rowOff>
    </xdr:from>
    <xdr:ext cx="276225" cy="571500"/>
    <xdr:grpSp>
      <xdr:nvGrpSpPr>
        <xdr:cNvPr id="74" name="Shape 2">
          <a:extLst>
            <a:ext uri="{FF2B5EF4-FFF2-40B4-BE49-F238E27FC236}">
              <a16:creationId xmlns:a16="http://schemas.microsoft.com/office/drawing/2014/main" id="{00000000-0008-0000-0200-00004A000000}"/>
            </a:ext>
          </a:extLst>
        </xdr:cNvPr>
        <xdr:cNvGrpSpPr/>
      </xdr:nvGrpSpPr>
      <xdr:grpSpPr>
        <a:xfrm>
          <a:off x="3371850" y="13801725"/>
          <a:ext cx="276225" cy="571500"/>
          <a:chOff x="5226938" y="3513300"/>
          <a:chExt cx="238200" cy="533400"/>
        </a:xfrm>
      </xdr:grpSpPr>
      <xdr:cxnSp macro="">
        <xdr:nvCxnSpPr>
          <xdr:cNvPr id="75" name="Shape 58">
            <a:extLst>
              <a:ext uri="{FF2B5EF4-FFF2-40B4-BE49-F238E27FC236}">
                <a16:creationId xmlns:a16="http://schemas.microsoft.com/office/drawing/2014/main" id="{00000000-0008-0000-0200-00004B000000}"/>
              </a:ext>
            </a:extLst>
          </xdr:cNvPr>
          <xdr:cNvCxnSpPr>
            <a:stCxn id="59" idx="5"/>
          </xdr:cNvCxnSpPr>
        </xdr:nvCxnSpPr>
        <xdr:spPr>
          <a:xfrm>
            <a:off x="5226938" y="3513300"/>
            <a:ext cx="238200" cy="533400"/>
          </a:xfrm>
          <a:prstGeom prst="straightConnector1">
            <a:avLst/>
          </a:prstGeom>
          <a:noFill/>
          <a:ln w="38100" cap="flat" cmpd="sng">
            <a:solidFill>
              <a:srgbClr val="00B0F0"/>
            </a:solidFill>
            <a:prstDash val="solid"/>
            <a:miter lim="800000"/>
            <a:headEnd type="none" w="sm" len="sm"/>
            <a:tailEnd type="triangle" w="med" len="med"/>
          </a:ln>
        </xdr:spPr>
      </xdr:cxnSp>
    </xdr:grpSp>
    <xdr:clientData fLocksWithSheet="0"/>
  </xdr:oneCellAnchor>
  <xdr:oneCellAnchor>
    <xdr:from>
      <xdr:col>5</xdr:col>
      <xdr:colOff>0</xdr:colOff>
      <xdr:row>69</xdr:row>
      <xdr:rowOff>0</xdr:rowOff>
    </xdr:from>
    <xdr:ext cx="581025" cy="476250"/>
    <xdr:sp macro="" textlink="">
      <xdr:nvSpPr>
        <xdr:cNvPr id="76" name="Shape 59">
          <a:extLst>
            <a:ext uri="{FF2B5EF4-FFF2-40B4-BE49-F238E27FC236}">
              <a16:creationId xmlns:a16="http://schemas.microsoft.com/office/drawing/2014/main" id="{00000000-0008-0000-0200-00004C000000}"/>
            </a:ext>
          </a:extLst>
        </xdr:cNvPr>
        <xdr:cNvSpPr/>
      </xdr:nvSpPr>
      <xdr:spPr>
        <a:xfrm>
          <a:off x="5060250" y="3546638"/>
          <a:ext cx="571500" cy="466725"/>
        </a:xfrm>
        <a:prstGeom prst="ellipse">
          <a:avLst/>
        </a:prstGeom>
        <a:solidFill>
          <a:srgbClr val="00B0F0"/>
        </a:solidFill>
        <a:ln w="12700" cap="flat" cmpd="sng">
          <a:solidFill>
            <a:srgbClr val="00B0F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5</a:t>
          </a:r>
          <a:endParaRPr sz="1400"/>
        </a:p>
      </xdr:txBody>
    </xdr:sp>
    <xdr:clientData fLocksWithSheet="0"/>
  </xdr:oneCellAnchor>
  <xdr:oneCellAnchor>
    <xdr:from>
      <xdr:col>1</xdr:col>
      <xdr:colOff>28575</xdr:colOff>
      <xdr:row>15</xdr:row>
      <xdr:rowOff>28575</xdr:rowOff>
    </xdr:from>
    <xdr:ext cx="5800725" cy="1714500"/>
    <xdr:pic>
      <xdr:nvPicPr>
        <xdr:cNvPr id="77" name="image3.png">
          <a:extLst>
            <a:ext uri="{FF2B5EF4-FFF2-40B4-BE49-F238E27FC236}">
              <a16:creationId xmlns:a16="http://schemas.microsoft.com/office/drawing/2014/main" id="{00000000-0008-0000-0200-00004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22</xdr:col>
      <xdr:colOff>19050</xdr:colOff>
      <xdr:row>6</xdr:row>
      <xdr:rowOff>180975</xdr:rowOff>
    </xdr:from>
    <xdr:ext cx="542925" cy="3400425"/>
    <xdr:pic>
      <xdr:nvPicPr>
        <xdr:cNvPr id="78" name="image5.png">
          <a:extLst>
            <a:ext uri="{FF2B5EF4-FFF2-40B4-BE49-F238E27FC236}">
              <a16:creationId xmlns:a16="http://schemas.microsoft.com/office/drawing/2014/main" id="{00000000-0008-0000-0200-00004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23</xdr:col>
      <xdr:colOff>161925</xdr:colOff>
      <xdr:row>7</xdr:row>
      <xdr:rowOff>19050</xdr:rowOff>
    </xdr:from>
    <xdr:ext cx="7429500" cy="2790825"/>
    <xdr:pic>
      <xdr:nvPicPr>
        <xdr:cNvPr id="79" name="image9.png">
          <a:extLst>
            <a:ext uri="{FF2B5EF4-FFF2-40B4-BE49-F238E27FC236}">
              <a16:creationId xmlns:a16="http://schemas.microsoft.com/office/drawing/2014/main" id="{00000000-0008-0000-0200-00004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48</xdr:col>
      <xdr:colOff>333375</xdr:colOff>
      <xdr:row>2</xdr:row>
      <xdr:rowOff>104775</xdr:rowOff>
    </xdr:from>
    <xdr:ext cx="2266950" cy="1266825"/>
    <xdr:pic>
      <xdr:nvPicPr>
        <xdr:cNvPr id="80" name="image11.png">
          <a:extLst>
            <a:ext uri="{FF2B5EF4-FFF2-40B4-BE49-F238E27FC236}">
              <a16:creationId xmlns:a16="http://schemas.microsoft.com/office/drawing/2014/main" id="{00000000-0008-0000-0200-00005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48</xdr:col>
      <xdr:colOff>323850</xdr:colOff>
      <xdr:row>10</xdr:row>
      <xdr:rowOff>142875</xdr:rowOff>
    </xdr:from>
    <xdr:ext cx="2286000" cy="1285875"/>
    <xdr:pic>
      <xdr:nvPicPr>
        <xdr:cNvPr id="81" name="image8.png">
          <a:extLst>
            <a:ext uri="{FF2B5EF4-FFF2-40B4-BE49-F238E27FC236}">
              <a16:creationId xmlns:a16="http://schemas.microsoft.com/office/drawing/2014/main" id="{00000000-0008-0000-0200-000051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48</xdr:col>
      <xdr:colOff>323850</xdr:colOff>
      <xdr:row>18</xdr:row>
      <xdr:rowOff>180975</xdr:rowOff>
    </xdr:from>
    <xdr:ext cx="2266950" cy="1295400"/>
    <xdr:pic>
      <xdr:nvPicPr>
        <xdr:cNvPr id="82" name="image7.png">
          <a:extLst>
            <a:ext uri="{FF2B5EF4-FFF2-40B4-BE49-F238E27FC236}">
              <a16:creationId xmlns:a16="http://schemas.microsoft.com/office/drawing/2014/main" id="{00000000-0008-0000-0200-00005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85725</xdr:colOff>
      <xdr:row>61</xdr:row>
      <xdr:rowOff>19050</xdr:rowOff>
    </xdr:from>
    <xdr:ext cx="8048625" cy="342900"/>
    <xdr:pic>
      <xdr:nvPicPr>
        <xdr:cNvPr id="83" name="image6.png">
          <a:extLst>
            <a:ext uri="{FF2B5EF4-FFF2-40B4-BE49-F238E27FC236}">
              <a16:creationId xmlns:a16="http://schemas.microsoft.com/office/drawing/2014/main" id="{00000000-0008-0000-0200-000053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15</xdr:col>
      <xdr:colOff>38100</xdr:colOff>
      <xdr:row>61</xdr:row>
      <xdr:rowOff>9525</xdr:rowOff>
    </xdr:from>
    <xdr:ext cx="8105775" cy="352425"/>
    <xdr:pic>
      <xdr:nvPicPr>
        <xdr:cNvPr id="84" name="image2.png">
          <a:extLst>
            <a:ext uri="{FF2B5EF4-FFF2-40B4-BE49-F238E27FC236}">
              <a16:creationId xmlns:a16="http://schemas.microsoft.com/office/drawing/2014/main" id="{00000000-0008-0000-0200-000054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30</xdr:col>
      <xdr:colOff>47625</xdr:colOff>
      <xdr:row>61</xdr:row>
      <xdr:rowOff>28575</xdr:rowOff>
    </xdr:from>
    <xdr:ext cx="8201025" cy="333375"/>
    <xdr:pic>
      <xdr:nvPicPr>
        <xdr:cNvPr id="85" name="image10.png">
          <a:extLst>
            <a:ext uri="{FF2B5EF4-FFF2-40B4-BE49-F238E27FC236}">
              <a16:creationId xmlns:a16="http://schemas.microsoft.com/office/drawing/2014/main" id="{00000000-0008-0000-0200-000055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45</xdr:col>
      <xdr:colOff>38100</xdr:colOff>
      <xdr:row>61</xdr:row>
      <xdr:rowOff>19050</xdr:rowOff>
    </xdr:from>
    <xdr:ext cx="8220075" cy="352425"/>
    <xdr:pic>
      <xdr:nvPicPr>
        <xdr:cNvPr id="86" name="image1.png">
          <a:extLst>
            <a:ext uri="{FF2B5EF4-FFF2-40B4-BE49-F238E27FC236}">
              <a16:creationId xmlns:a16="http://schemas.microsoft.com/office/drawing/2014/main" id="{00000000-0008-0000-0200-000056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2</xdr:col>
      <xdr:colOff>0</xdr:colOff>
      <xdr:row>74</xdr:row>
      <xdr:rowOff>0</xdr:rowOff>
    </xdr:from>
    <xdr:ext cx="9696450" cy="1095375"/>
    <xdr:pic>
      <xdr:nvPicPr>
        <xdr:cNvPr id="87" name="image4.png">
          <a:extLst>
            <a:ext uri="{FF2B5EF4-FFF2-40B4-BE49-F238E27FC236}">
              <a16:creationId xmlns:a16="http://schemas.microsoft.com/office/drawing/2014/main" id="{00000000-0008-0000-0200-000057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26" width="8.7109375" customWidth="1"/>
  </cols>
  <sheetData>
    <row r="1" spans="1:1" x14ac:dyDescent="0.25">
      <c r="A1" s="1" t="s">
        <v>0</v>
      </c>
    </row>
    <row r="2" spans="1:1" x14ac:dyDescent="0.25">
      <c r="A2" s="1" t="s">
        <v>1</v>
      </c>
    </row>
    <row r="3" spans="1:1" x14ac:dyDescent="0.25">
      <c r="A3" s="1" t="s">
        <v>2</v>
      </c>
    </row>
    <row r="4" spans="1:1" x14ac:dyDescent="0.25">
      <c r="A4" s="1" t="s">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4" activePane="bottomLeft" state="frozen"/>
      <selection pane="bottomLeft" activeCell="A10" sqref="A10"/>
    </sheetView>
  </sheetViews>
  <sheetFormatPr defaultColWidth="14.42578125" defaultRowHeight="15" x14ac:dyDescent="0.25"/>
  <cols>
    <col min="1" max="1" width="11.28515625" customWidth="1"/>
    <col min="2" max="2" width="10" customWidth="1"/>
    <col min="3" max="3" width="134.42578125" customWidth="1"/>
    <col min="4" max="6" width="9.140625" customWidth="1"/>
    <col min="7" max="26" width="8.7109375" customWidth="1"/>
  </cols>
  <sheetData>
    <row r="1" spans="1:26" x14ac:dyDescent="0.25">
      <c r="A1" s="2" t="s">
        <v>4</v>
      </c>
      <c r="B1" s="3" t="s">
        <v>5</v>
      </c>
      <c r="C1" s="4" t="s">
        <v>6</v>
      </c>
      <c r="D1" s="5"/>
      <c r="E1" s="5"/>
      <c r="F1" s="5"/>
      <c r="G1" s="5"/>
      <c r="H1" s="5"/>
      <c r="I1" s="5"/>
      <c r="J1" s="5"/>
      <c r="K1" s="5"/>
      <c r="L1" s="5"/>
      <c r="M1" s="5"/>
      <c r="N1" s="5"/>
      <c r="O1" s="5"/>
      <c r="P1" s="5"/>
      <c r="Q1" s="5"/>
      <c r="R1" s="5"/>
      <c r="S1" s="5"/>
      <c r="T1" s="5"/>
      <c r="U1" s="5"/>
      <c r="V1" s="5"/>
      <c r="W1" s="5"/>
      <c r="X1" s="5"/>
      <c r="Y1" s="5"/>
      <c r="Z1" s="5"/>
    </row>
    <row r="2" spans="1:26" x14ac:dyDescent="0.25">
      <c r="A2" s="6">
        <v>41183</v>
      </c>
      <c r="B2" s="7">
        <v>1</v>
      </c>
      <c r="C2" s="8" t="s">
        <v>7</v>
      </c>
      <c r="D2" s="5"/>
      <c r="E2" s="5"/>
      <c r="F2" s="5"/>
      <c r="G2" s="5"/>
      <c r="H2" s="5"/>
      <c r="I2" s="5"/>
      <c r="J2" s="5"/>
      <c r="K2" s="5"/>
      <c r="L2" s="5"/>
      <c r="M2" s="5"/>
      <c r="N2" s="5"/>
      <c r="O2" s="5"/>
      <c r="P2" s="5"/>
      <c r="Q2" s="5"/>
      <c r="R2" s="5"/>
      <c r="S2" s="5"/>
      <c r="T2" s="5"/>
      <c r="U2" s="5"/>
      <c r="V2" s="5"/>
      <c r="W2" s="5"/>
      <c r="X2" s="5"/>
      <c r="Y2" s="5"/>
      <c r="Z2" s="5"/>
    </row>
    <row r="3" spans="1:26" ht="128.25" x14ac:dyDescent="0.25">
      <c r="A3" s="6">
        <v>41255</v>
      </c>
      <c r="B3" s="7">
        <v>2</v>
      </c>
      <c r="C3" s="9" t="s">
        <v>8</v>
      </c>
      <c r="D3" s="5"/>
      <c r="E3" s="5"/>
      <c r="F3" s="5"/>
      <c r="G3" s="5"/>
      <c r="H3" s="5"/>
      <c r="I3" s="5"/>
      <c r="J3" s="5"/>
      <c r="K3" s="5"/>
      <c r="L3" s="5"/>
      <c r="M3" s="5"/>
      <c r="N3" s="5"/>
      <c r="O3" s="5"/>
      <c r="P3" s="5"/>
      <c r="Q3" s="5"/>
      <c r="R3" s="5"/>
      <c r="S3" s="5"/>
      <c r="T3" s="5"/>
      <c r="U3" s="5"/>
      <c r="V3" s="5"/>
      <c r="W3" s="5"/>
      <c r="X3" s="5"/>
      <c r="Y3" s="5"/>
      <c r="Z3" s="5"/>
    </row>
    <row r="4" spans="1:26" ht="142.5" x14ac:dyDescent="0.25">
      <c r="A4" s="6">
        <v>41341</v>
      </c>
      <c r="B4" s="7">
        <v>3</v>
      </c>
      <c r="C4" s="9" t="s">
        <v>9</v>
      </c>
      <c r="D4" s="5"/>
      <c r="E4" s="5"/>
      <c r="F4" s="5"/>
      <c r="G4" s="5"/>
      <c r="H4" s="5"/>
      <c r="I4" s="5"/>
      <c r="J4" s="5"/>
      <c r="K4" s="5"/>
      <c r="L4" s="5"/>
      <c r="M4" s="5"/>
      <c r="N4" s="5"/>
      <c r="O4" s="5"/>
      <c r="P4" s="5"/>
      <c r="Q4" s="5"/>
      <c r="R4" s="5"/>
      <c r="S4" s="5"/>
      <c r="T4" s="5"/>
      <c r="U4" s="5"/>
      <c r="V4" s="5"/>
      <c r="W4" s="5"/>
      <c r="X4" s="5"/>
      <c r="Y4" s="5"/>
      <c r="Z4" s="5"/>
    </row>
    <row r="5" spans="1:26" x14ac:dyDescent="0.25">
      <c r="A5" s="6">
        <v>41793</v>
      </c>
      <c r="B5" s="7">
        <v>4</v>
      </c>
      <c r="C5" s="9" t="s">
        <v>10</v>
      </c>
      <c r="D5" s="5"/>
      <c r="E5" s="5"/>
      <c r="F5" s="5"/>
      <c r="G5" s="5"/>
      <c r="H5" s="5"/>
      <c r="I5" s="5"/>
      <c r="J5" s="5"/>
      <c r="K5" s="5"/>
      <c r="L5" s="5"/>
      <c r="M5" s="5"/>
      <c r="N5" s="5"/>
      <c r="O5" s="5"/>
      <c r="P5" s="5"/>
      <c r="Q5" s="5"/>
      <c r="R5" s="5"/>
      <c r="S5" s="5"/>
      <c r="T5" s="5"/>
      <c r="U5" s="5"/>
      <c r="V5" s="5"/>
      <c r="W5" s="5"/>
      <c r="X5" s="5"/>
      <c r="Y5" s="5"/>
      <c r="Z5" s="5"/>
    </row>
    <row r="6" spans="1:26" ht="28.5" x14ac:dyDescent="0.25">
      <c r="A6" s="6">
        <v>42635</v>
      </c>
      <c r="B6" s="7">
        <v>5</v>
      </c>
      <c r="C6" s="9" t="s">
        <v>11</v>
      </c>
      <c r="D6" s="5"/>
      <c r="E6" s="5"/>
      <c r="F6" s="5"/>
      <c r="G6" s="5"/>
      <c r="H6" s="5"/>
      <c r="I6" s="5"/>
      <c r="J6" s="5"/>
      <c r="K6" s="5"/>
      <c r="L6" s="5"/>
      <c r="M6" s="5"/>
      <c r="N6" s="5"/>
      <c r="O6" s="5"/>
      <c r="P6" s="5"/>
      <c r="Q6" s="5"/>
      <c r="R6" s="5"/>
      <c r="S6" s="5"/>
      <c r="T6" s="5"/>
      <c r="U6" s="5"/>
      <c r="V6" s="5"/>
      <c r="W6" s="5"/>
      <c r="X6" s="5"/>
      <c r="Y6" s="5"/>
      <c r="Z6" s="5"/>
    </row>
    <row r="7" spans="1:26" ht="57" x14ac:dyDescent="0.25">
      <c r="A7" s="6">
        <v>43301</v>
      </c>
      <c r="B7" s="7">
        <v>6</v>
      </c>
      <c r="C7" s="9" t="s">
        <v>12</v>
      </c>
      <c r="D7" s="5"/>
      <c r="E7" s="5"/>
      <c r="F7" s="5"/>
      <c r="G7" s="5"/>
      <c r="H7" s="5"/>
      <c r="I7" s="5"/>
      <c r="J7" s="5"/>
      <c r="K7" s="5"/>
      <c r="L7" s="5"/>
      <c r="M7" s="5"/>
      <c r="N7" s="5"/>
      <c r="O7" s="5"/>
      <c r="P7" s="5"/>
      <c r="Q7" s="5"/>
      <c r="R7" s="5"/>
      <c r="S7" s="5"/>
      <c r="T7" s="5"/>
      <c r="U7" s="5"/>
      <c r="V7" s="5"/>
      <c r="W7" s="5"/>
      <c r="X7" s="5"/>
      <c r="Y7" s="5"/>
      <c r="Z7" s="5"/>
    </row>
    <row r="8" spans="1:26" ht="28.5" x14ac:dyDescent="0.25">
      <c r="A8" s="6">
        <v>43613</v>
      </c>
      <c r="B8" s="7">
        <v>7</v>
      </c>
      <c r="C8" s="9" t="s">
        <v>13</v>
      </c>
      <c r="D8" s="5"/>
      <c r="E8" s="5"/>
      <c r="F8" s="5"/>
      <c r="G8" s="5"/>
      <c r="H8" s="5"/>
      <c r="I8" s="5"/>
      <c r="J8" s="5"/>
      <c r="K8" s="5"/>
      <c r="L8" s="5"/>
      <c r="M8" s="5"/>
      <c r="N8" s="5"/>
      <c r="O8" s="5"/>
      <c r="P8" s="5"/>
      <c r="Q8" s="5"/>
      <c r="R8" s="5"/>
      <c r="S8" s="5"/>
      <c r="T8" s="5"/>
      <c r="U8" s="5"/>
      <c r="V8" s="5"/>
      <c r="W8" s="5"/>
      <c r="X8" s="5"/>
      <c r="Y8" s="5"/>
      <c r="Z8" s="5"/>
    </row>
    <row r="9" spans="1:26" ht="99.75" x14ac:dyDescent="0.25">
      <c r="A9" s="6">
        <v>45450</v>
      </c>
      <c r="B9" s="7">
        <v>8</v>
      </c>
      <c r="C9" s="9" t="s">
        <v>14</v>
      </c>
      <c r="D9" s="5"/>
      <c r="E9" s="5"/>
      <c r="F9" s="5"/>
      <c r="G9" s="5"/>
      <c r="H9" s="5"/>
      <c r="I9" s="5"/>
      <c r="J9" s="5"/>
      <c r="K9" s="5"/>
      <c r="L9" s="5"/>
      <c r="M9" s="5"/>
      <c r="N9" s="5"/>
      <c r="O9" s="5"/>
      <c r="P9" s="5"/>
      <c r="Q9" s="5"/>
      <c r="R9" s="5"/>
      <c r="S9" s="5"/>
      <c r="T9" s="5"/>
      <c r="U9" s="5"/>
      <c r="V9" s="5"/>
      <c r="W9" s="5"/>
      <c r="X9" s="5"/>
      <c r="Y9" s="5"/>
      <c r="Z9" s="5"/>
    </row>
    <row r="10" spans="1:26" ht="42.75" x14ac:dyDescent="0.25">
      <c r="A10" s="6">
        <v>45763</v>
      </c>
      <c r="B10" s="7">
        <v>9</v>
      </c>
      <c r="C10" s="60" t="s">
        <v>1793</v>
      </c>
      <c r="D10" s="5"/>
      <c r="E10" s="5"/>
      <c r="F10" s="5"/>
      <c r="G10" s="5"/>
      <c r="H10" s="5"/>
      <c r="I10" s="5"/>
      <c r="J10" s="5"/>
      <c r="K10" s="5"/>
      <c r="L10" s="5"/>
      <c r="M10" s="5"/>
      <c r="N10" s="5"/>
      <c r="O10" s="5"/>
      <c r="P10" s="5"/>
      <c r="Q10" s="5"/>
      <c r="R10" s="5"/>
      <c r="S10" s="5"/>
      <c r="T10" s="5"/>
      <c r="U10" s="5"/>
      <c r="V10" s="5"/>
      <c r="W10" s="5"/>
      <c r="X10" s="5"/>
      <c r="Y10" s="5"/>
      <c r="Z10" s="5"/>
    </row>
    <row r="11" spans="1:26" x14ac:dyDescent="0.25">
      <c r="A11" s="10"/>
      <c r="B11" s="11"/>
      <c r="C11" s="12"/>
      <c r="D11" s="5"/>
      <c r="E11" s="5"/>
      <c r="F11" s="5"/>
      <c r="G11" s="5"/>
      <c r="H11" s="5"/>
      <c r="I11" s="5"/>
      <c r="J11" s="5"/>
      <c r="K11" s="5"/>
      <c r="L11" s="5"/>
      <c r="M11" s="5"/>
      <c r="N11" s="5"/>
      <c r="O11" s="5"/>
      <c r="P11" s="5"/>
      <c r="Q11" s="5"/>
      <c r="R11" s="5"/>
      <c r="S11" s="5"/>
      <c r="T11" s="5"/>
      <c r="U11" s="5"/>
      <c r="V11" s="5"/>
      <c r="W11" s="5"/>
      <c r="X11" s="5"/>
      <c r="Y11" s="5"/>
      <c r="Z11" s="5"/>
    </row>
    <row r="12" spans="1:26" x14ac:dyDescent="0.25">
      <c r="A12" s="10"/>
      <c r="B12" s="11"/>
      <c r="C12" s="12"/>
      <c r="D12" s="5"/>
      <c r="E12" s="5"/>
      <c r="F12" s="5"/>
      <c r="G12" s="5"/>
      <c r="H12" s="5"/>
      <c r="I12" s="5"/>
      <c r="J12" s="5"/>
      <c r="K12" s="5"/>
      <c r="L12" s="5"/>
      <c r="M12" s="5"/>
      <c r="N12" s="5"/>
      <c r="O12" s="5"/>
      <c r="P12" s="5"/>
      <c r="Q12" s="5"/>
      <c r="R12" s="5"/>
      <c r="S12" s="5"/>
      <c r="T12" s="5"/>
      <c r="U12" s="5"/>
      <c r="V12" s="5"/>
      <c r="W12" s="5"/>
      <c r="X12" s="5"/>
      <c r="Y12" s="5"/>
      <c r="Z12" s="5"/>
    </row>
    <row r="13" spans="1:26" x14ac:dyDescent="0.25">
      <c r="A13" s="10"/>
      <c r="B13" s="11"/>
      <c r="C13" s="12"/>
      <c r="D13" s="5"/>
      <c r="E13" s="5"/>
      <c r="F13" s="5"/>
      <c r="G13" s="5"/>
      <c r="H13" s="5"/>
      <c r="I13" s="5"/>
      <c r="J13" s="5"/>
      <c r="K13" s="5"/>
      <c r="L13" s="5"/>
      <c r="M13" s="5"/>
      <c r="N13" s="5"/>
      <c r="O13" s="5"/>
      <c r="P13" s="5"/>
      <c r="Q13" s="5"/>
      <c r="R13" s="5"/>
      <c r="S13" s="5"/>
      <c r="T13" s="5"/>
      <c r="U13" s="5"/>
      <c r="V13" s="5"/>
      <c r="W13" s="5"/>
      <c r="X13" s="5"/>
      <c r="Y13" s="5"/>
      <c r="Z13" s="5"/>
    </row>
    <row r="14" spans="1:26" x14ac:dyDescent="0.25">
      <c r="A14" s="10"/>
      <c r="B14" s="11"/>
      <c r="C14" s="12"/>
      <c r="D14" s="5"/>
      <c r="E14" s="5"/>
      <c r="F14" s="5"/>
      <c r="G14" s="5"/>
      <c r="H14" s="5"/>
      <c r="I14" s="5"/>
      <c r="J14" s="5"/>
      <c r="K14" s="5"/>
      <c r="L14" s="5"/>
      <c r="M14" s="5"/>
      <c r="N14" s="5"/>
      <c r="O14" s="5"/>
      <c r="P14" s="5"/>
      <c r="Q14" s="5"/>
      <c r="R14" s="5"/>
      <c r="S14" s="5"/>
      <c r="T14" s="5"/>
      <c r="U14" s="5"/>
      <c r="V14" s="5"/>
      <c r="W14" s="5"/>
      <c r="X14" s="5"/>
      <c r="Y14" s="5"/>
      <c r="Z14" s="5"/>
    </row>
    <row r="15" spans="1:26" x14ac:dyDescent="0.25">
      <c r="A15" s="10"/>
      <c r="B15" s="11"/>
      <c r="C15" s="12"/>
      <c r="D15" s="5"/>
      <c r="E15" s="5"/>
      <c r="F15" s="5"/>
      <c r="G15" s="5"/>
      <c r="H15" s="5"/>
      <c r="I15" s="5"/>
      <c r="J15" s="5"/>
      <c r="K15" s="5"/>
      <c r="L15" s="5"/>
      <c r="M15" s="5"/>
      <c r="N15" s="5"/>
      <c r="O15" s="5"/>
      <c r="P15" s="5"/>
      <c r="Q15" s="5"/>
      <c r="R15" s="5"/>
      <c r="S15" s="5"/>
      <c r="T15" s="5"/>
      <c r="U15" s="5"/>
      <c r="V15" s="5"/>
      <c r="W15" s="5"/>
      <c r="X15" s="5"/>
      <c r="Y15" s="5"/>
      <c r="Z15" s="5"/>
    </row>
    <row r="16" spans="1:26" x14ac:dyDescent="0.25">
      <c r="A16" s="10"/>
      <c r="B16" s="11"/>
      <c r="C16" s="12"/>
      <c r="D16" s="5"/>
      <c r="E16" s="5"/>
      <c r="F16" s="5"/>
      <c r="G16" s="5"/>
      <c r="H16" s="5"/>
      <c r="I16" s="5"/>
      <c r="J16" s="5"/>
      <c r="K16" s="5"/>
      <c r="L16" s="5"/>
      <c r="M16" s="5"/>
      <c r="N16" s="5"/>
      <c r="O16" s="5"/>
      <c r="P16" s="5"/>
      <c r="Q16" s="5"/>
      <c r="R16" s="5"/>
      <c r="S16" s="5"/>
      <c r="T16" s="5"/>
      <c r="U16" s="5"/>
      <c r="V16" s="5"/>
      <c r="W16" s="5"/>
      <c r="X16" s="5"/>
      <c r="Y16" s="5"/>
      <c r="Z16" s="5"/>
    </row>
    <row r="17" spans="1:26" x14ac:dyDescent="0.25">
      <c r="A17" s="10"/>
      <c r="B17" s="11"/>
      <c r="C17" s="12"/>
      <c r="D17" s="5"/>
      <c r="E17" s="5"/>
      <c r="F17" s="5"/>
      <c r="G17" s="5"/>
      <c r="H17" s="5"/>
      <c r="I17" s="5"/>
      <c r="J17" s="5"/>
      <c r="K17" s="5"/>
      <c r="L17" s="5"/>
      <c r="M17" s="5"/>
      <c r="N17" s="5"/>
      <c r="O17" s="5"/>
      <c r="P17" s="5"/>
      <c r="Q17" s="5"/>
      <c r="R17" s="5"/>
      <c r="S17" s="5"/>
      <c r="T17" s="5"/>
      <c r="U17" s="5"/>
      <c r="V17" s="5"/>
      <c r="W17" s="5"/>
      <c r="X17" s="5"/>
      <c r="Y17" s="5"/>
      <c r="Z17" s="5"/>
    </row>
    <row r="18" spans="1:26" x14ac:dyDescent="0.25">
      <c r="A18" s="10"/>
      <c r="B18" s="11"/>
      <c r="C18" s="12"/>
      <c r="D18" s="5"/>
      <c r="E18" s="5"/>
      <c r="F18" s="5"/>
      <c r="G18" s="5"/>
      <c r="H18" s="5"/>
      <c r="I18" s="5"/>
      <c r="J18" s="5"/>
      <c r="K18" s="5"/>
      <c r="L18" s="5"/>
      <c r="M18" s="5"/>
      <c r="N18" s="5"/>
      <c r="O18" s="5"/>
      <c r="P18" s="5"/>
      <c r="Q18" s="5"/>
      <c r="R18" s="5"/>
      <c r="S18" s="5"/>
      <c r="T18" s="5"/>
      <c r="U18" s="5"/>
      <c r="V18" s="5"/>
      <c r="W18" s="5"/>
      <c r="X18" s="5"/>
      <c r="Y18" s="5"/>
      <c r="Z18" s="5"/>
    </row>
    <row r="19" spans="1:26" x14ac:dyDescent="0.25">
      <c r="A19" s="10"/>
      <c r="B19" s="11"/>
      <c r="C19" s="12"/>
      <c r="D19" s="5"/>
      <c r="E19" s="5"/>
      <c r="F19" s="5"/>
      <c r="G19" s="5"/>
      <c r="H19" s="5"/>
      <c r="I19" s="5"/>
      <c r="J19" s="5"/>
      <c r="K19" s="5"/>
      <c r="L19" s="5"/>
      <c r="M19" s="5"/>
      <c r="N19" s="5"/>
      <c r="O19" s="5"/>
      <c r="P19" s="5"/>
      <c r="Q19" s="5"/>
      <c r="R19" s="5"/>
      <c r="S19" s="5"/>
      <c r="T19" s="5"/>
      <c r="U19" s="5"/>
      <c r="V19" s="5"/>
      <c r="W19" s="5"/>
      <c r="X19" s="5"/>
      <c r="Y19" s="5"/>
      <c r="Z19" s="5"/>
    </row>
    <row r="20" spans="1:26" x14ac:dyDescent="0.25">
      <c r="A20" s="10"/>
      <c r="B20" s="11"/>
      <c r="C20" s="12"/>
      <c r="D20" s="5"/>
      <c r="E20" s="5"/>
      <c r="F20" s="5"/>
      <c r="G20" s="5"/>
      <c r="H20" s="5"/>
      <c r="I20" s="5"/>
      <c r="J20" s="5"/>
      <c r="K20" s="5"/>
      <c r="L20" s="5"/>
      <c r="M20" s="5"/>
      <c r="N20" s="5"/>
      <c r="O20" s="5"/>
      <c r="P20" s="5"/>
      <c r="Q20" s="5"/>
      <c r="R20" s="5"/>
      <c r="S20" s="5"/>
      <c r="T20" s="5"/>
      <c r="U20" s="5"/>
      <c r="V20" s="5"/>
      <c r="W20" s="5"/>
      <c r="X20" s="5"/>
      <c r="Y20" s="5"/>
      <c r="Z20" s="5"/>
    </row>
    <row r="21" spans="1:26" x14ac:dyDescent="0.25">
      <c r="A21" s="10"/>
      <c r="B21" s="11"/>
      <c r="C21" s="12"/>
      <c r="D21" s="5"/>
      <c r="E21" s="5"/>
      <c r="F21" s="5"/>
      <c r="G21" s="5"/>
      <c r="H21" s="5"/>
      <c r="I21" s="5"/>
      <c r="J21" s="5"/>
      <c r="K21" s="5"/>
      <c r="L21" s="5"/>
      <c r="M21" s="5"/>
      <c r="N21" s="5"/>
      <c r="O21" s="5"/>
      <c r="P21" s="5"/>
      <c r="Q21" s="5"/>
      <c r="R21" s="5"/>
      <c r="S21" s="5"/>
      <c r="T21" s="5"/>
      <c r="U21" s="5"/>
      <c r="V21" s="5"/>
      <c r="W21" s="5"/>
      <c r="X21" s="5"/>
      <c r="Y21" s="5"/>
      <c r="Z21" s="5"/>
    </row>
    <row r="22" spans="1:26" x14ac:dyDescent="0.25">
      <c r="A22" s="10"/>
      <c r="B22" s="11"/>
      <c r="C22" s="12"/>
      <c r="D22" s="5"/>
      <c r="E22" s="5"/>
      <c r="F22" s="5"/>
      <c r="G22" s="5"/>
      <c r="H22" s="5"/>
      <c r="I22" s="5"/>
      <c r="J22" s="5"/>
      <c r="K22" s="5"/>
      <c r="L22" s="5"/>
      <c r="M22" s="5"/>
      <c r="N22" s="5"/>
      <c r="O22" s="5"/>
      <c r="P22" s="5"/>
      <c r="Q22" s="5"/>
      <c r="R22" s="5"/>
      <c r="S22" s="5"/>
      <c r="T22" s="5"/>
      <c r="U22" s="5"/>
      <c r="V22" s="5"/>
      <c r="W22" s="5"/>
      <c r="X22" s="5"/>
      <c r="Y22" s="5"/>
      <c r="Z22" s="5"/>
    </row>
    <row r="23" spans="1:26" x14ac:dyDescent="0.25">
      <c r="A23" s="10"/>
      <c r="B23" s="11"/>
      <c r="C23" s="12"/>
      <c r="D23" s="5"/>
      <c r="E23" s="5"/>
      <c r="F23" s="5"/>
      <c r="G23" s="5"/>
      <c r="H23" s="5"/>
      <c r="I23" s="5"/>
      <c r="J23" s="5"/>
      <c r="K23" s="5"/>
      <c r="L23" s="5"/>
      <c r="M23" s="5"/>
      <c r="N23" s="5"/>
      <c r="O23" s="5"/>
      <c r="P23" s="5"/>
      <c r="Q23" s="5"/>
      <c r="R23" s="5"/>
      <c r="S23" s="5"/>
      <c r="T23" s="5"/>
      <c r="U23" s="5"/>
      <c r="V23" s="5"/>
      <c r="W23" s="5"/>
      <c r="X23" s="5"/>
      <c r="Y23" s="5"/>
      <c r="Z23" s="5"/>
    </row>
    <row r="24" spans="1:26" x14ac:dyDescent="0.25">
      <c r="A24" s="10"/>
      <c r="B24" s="11"/>
      <c r="C24" s="12"/>
      <c r="D24" s="5"/>
      <c r="E24" s="5"/>
      <c r="F24" s="5"/>
      <c r="G24" s="5"/>
      <c r="H24" s="5"/>
      <c r="I24" s="5"/>
      <c r="J24" s="5"/>
      <c r="K24" s="5"/>
      <c r="L24" s="5"/>
      <c r="M24" s="5"/>
      <c r="N24" s="5"/>
      <c r="O24" s="5"/>
      <c r="P24" s="5"/>
      <c r="Q24" s="5"/>
      <c r="R24" s="5"/>
      <c r="S24" s="5"/>
      <c r="T24" s="5"/>
      <c r="U24" s="5"/>
      <c r="V24" s="5"/>
      <c r="W24" s="5"/>
      <c r="X24" s="5"/>
      <c r="Y24" s="5"/>
      <c r="Z24" s="5"/>
    </row>
    <row r="25" spans="1:26" x14ac:dyDescent="0.25">
      <c r="A25" s="10"/>
      <c r="B25" s="11"/>
      <c r="C25" s="12"/>
      <c r="D25" s="5"/>
      <c r="E25" s="5"/>
      <c r="F25" s="5"/>
      <c r="G25" s="5"/>
      <c r="H25" s="5"/>
      <c r="I25" s="5"/>
      <c r="J25" s="5"/>
      <c r="K25" s="5"/>
      <c r="L25" s="5"/>
      <c r="M25" s="5"/>
      <c r="N25" s="5"/>
      <c r="O25" s="5"/>
      <c r="P25" s="5"/>
      <c r="Q25" s="5"/>
      <c r="R25" s="5"/>
      <c r="S25" s="5"/>
      <c r="T25" s="5"/>
      <c r="U25" s="5"/>
      <c r="V25" s="5"/>
      <c r="W25" s="5"/>
      <c r="X25" s="5"/>
      <c r="Y25" s="5"/>
      <c r="Z25" s="5"/>
    </row>
    <row r="26" spans="1:26" x14ac:dyDescent="0.25">
      <c r="A26" s="10"/>
      <c r="B26" s="11"/>
      <c r="C26" s="12"/>
      <c r="D26" s="5"/>
      <c r="E26" s="5"/>
      <c r="F26" s="5"/>
      <c r="G26" s="5"/>
      <c r="H26" s="5"/>
      <c r="I26" s="5"/>
      <c r="J26" s="5"/>
      <c r="K26" s="5"/>
      <c r="L26" s="5"/>
      <c r="M26" s="5"/>
      <c r="N26" s="5"/>
      <c r="O26" s="5"/>
      <c r="P26" s="5"/>
      <c r="Q26" s="5"/>
      <c r="R26" s="5"/>
      <c r="S26" s="5"/>
      <c r="T26" s="5"/>
      <c r="U26" s="5"/>
      <c r="V26" s="5"/>
      <c r="W26" s="5"/>
      <c r="X26" s="5"/>
      <c r="Y26" s="5"/>
      <c r="Z26" s="5"/>
    </row>
    <row r="27" spans="1:26" x14ac:dyDescent="0.25">
      <c r="A27" s="10"/>
      <c r="B27" s="11"/>
      <c r="C27" s="12"/>
      <c r="D27" s="5"/>
      <c r="E27" s="5"/>
      <c r="F27" s="5"/>
      <c r="G27" s="5"/>
      <c r="H27" s="5"/>
      <c r="I27" s="5"/>
      <c r="J27" s="5"/>
      <c r="K27" s="5"/>
      <c r="L27" s="5"/>
      <c r="M27" s="5"/>
      <c r="N27" s="5"/>
      <c r="O27" s="5"/>
      <c r="P27" s="5"/>
      <c r="Q27" s="5"/>
      <c r="R27" s="5"/>
      <c r="S27" s="5"/>
      <c r="T27" s="5"/>
      <c r="U27" s="5"/>
      <c r="V27" s="5"/>
      <c r="W27" s="5"/>
      <c r="X27" s="5"/>
      <c r="Y27" s="5"/>
      <c r="Z27" s="5"/>
    </row>
    <row r="28" spans="1:26" x14ac:dyDescent="0.25">
      <c r="A28" s="10"/>
      <c r="B28" s="11"/>
      <c r="C28" s="12"/>
      <c r="D28" s="5"/>
      <c r="E28" s="5"/>
      <c r="F28" s="5"/>
      <c r="G28" s="5"/>
      <c r="H28" s="5"/>
      <c r="I28" s="5"/>
      <c r="J28" s="5"/>
      <c r="K28" s="5"/>
      <c r="L28" s="5"/>
      <c r="M28" s="5"/>
      <c r="N28" s="5"/>
      <c r="O28" s="5"/>
      <c r="P28" s="5"/>
      <c r="Q28" s="5"/>
      <c r="R28" s="5"/>
      <c r="S28" s="5"/>
      <c r="T28" s="5"/>
      <c r="U28" s="5"/>
      <c r="V28" s="5"/>
      <c r="W28" s="5"/>
      <c r="X28" s="5"/>
      <c r="Y28" s="5"/>
      <c r="Z28" s="5"/>
    </row>
    <row r="29" spans="1:26" x14ac:dyDescent="0.25">
      <c r="A29" s="10"/>
      <c r="B29" s="11"/>
      <c r="C29" s="12"/>
      <c r="D29" s="5"/>
      <c r="E29" s="5"/>
      <c r="F29" s="5"/>
      <c r="G29" s="5"/>
      <c r="H29" s="5"/>
      <c r="I29" s="5"/>
      <c r="J29" s="5"/>
      <c r="K29" s="5"/>
      <c r="L29" s="5"/>
      <c r="M29" s="5"/>
      <c r="N29" s="5"/>
      <c r="O29" s="5"/>
      <c r="P29" s="5"/>
      <c r="Q29" s="5"/>
      <c r="R29" s="5"/>
      <c r="S29" s="5"/>
      <c r="T29" s="5"/>
      <c r="U29" s="5"/>
      <c r="V29" s="5"/>
      <c r="W29" s="5"/>
      <c r="X29" s="5"/>
      <c r="Y29" s="5"/>
      <c r="Z29" s="5"/>
    </row>
    <row r="30" spans="1:26" x14ac:dyDescent="0.25">
      <c r="A30" s="10"/>
      <c r="B30" s="11"/>
      <c r="C30" s="12"/>
      <c r="D30" s="5"/>
      <c r="E30" s="5"/>
      <c r="F30" s="5"/>
      <c r="G30" s="5"/>
      <c r="H30" s="5"/>
      <c r="I30" s="5"/>
      <c r="J30" s="5"/>
      <c r="K30" s="5"/>
      <c r="L30" s="5"/>
      <c r="M30" s="5"/>
      <c r="N30" s="5"/>
      <c r="O30" s="5"/>
      <c r="P30" s="5"/>
      <c r="Q30" s="5"/>
      <c r="R30" s="5"/>
      <c r="S30" s="5"/>
      <c r="T30" s="5"/>
      <c r="U30" s="5"/>
      <c r="V30" s="5"/>
      <c r="W30" s="5"/>
      <c r="X30" s="5"/>
      <c r="Y30" s="5"/>
      <c r="Z30" s="5"/>
    </row>
    <row r="31" spans="1:26" x14ac:dyDescent="0.25">
      <c r="A31" s="10"/>
      <c r="B31" s="11"/>
      <c r="C31" s="12"/>
      <c r="D31" s="5"/>
      <c r="E31" s="5"/>
      <c r="F31" s="5"/>
      <c r="G31" s="5"/>
      <c r="H31" s="5"/>
      <c r="I31" s="5"/>
      <c r="J31" s="5"/>
      <c r="K31" s="5"/>
      <c r="L31" s="5"/>
      <c r="M31" s="5"/>
      <c r="N31" s="5"/>
      <c r="O31" s="5"/>
      <c r="P31" s="5"/>
      <c r="Q31" s="5"/>
      <c r="R31" s="5"/>
      <c r="S31" s="5"/>
      <c r="T31" s="5"/>
      <c r="U31" s="5"/>
      <c r="V31" s="5"/>
      <c r="W31" s="5"/>
      <c r="X31" s="5"/>
      <c r="Y31" s="5"/>
      <c r="Z31" s="5"/>
    </row>
    <row r="32" spans="1:26" x14ac:dyDescent="0.25">
      <c r="A32" s="10"/>
      <c r="B32" s="11"/>
      <c r="C32" s="12"/>
      <c r="D32" s="5"/>
      <c r="E32" s="5"/>
      <c r="F32" s="5"/>
      <c r="G32" s="5"/>
      <c r="H32" s="5"/>
      <c r="I32" s="5"/>
      <c r="J32" s="5"/>
      <c r="K32" s="5"/>
      <c r="L32" s="5"/>
      <c r="M32" s="5"/>
      <c r="N32" s="5"/>
      <c r="O32" s="5"/>
      <c r="P32" s="5"/>
      <c r="Q32" s="5"/>
      <c r="R32" s="5"/>
      <c r="S32" s="5"/>
      <c r="T32" s="5"/>
      <c r="U32" s="5"/>
      <c r="V32" s="5"/>
      <c r="W32" s="5"/>
      <c r="X32" s="5"/>
      <c r="Y32" s="5"/>
      <c r="Z32" s="5"/>
    </row>
    <row r="33" spans="1:26" x14ac:dyDescent="0.25">
      <c r="A33" s="10"/>
      <c r="B33" s="11"/>
      <c r="C33" s="12"/>
      <c r="D33" s="5"/>
      <c r="E33" s="5"/>
      <c r="F33" s="5"/>
      <c r="G33" s="5"/>
      <c r="H33" s="5"/>
      <c r="I33" s="5"/>
      <c r="J33" s="5"/>
      <c r="K33" s="5"/>
      <c r="L33" s="5"/>
      <c r="M33" s="5"/>
      <c r="N33" s="5"/>
      <c r="O33" s="5"/>
      <c r="P33" s="5"/>
      <c r="Q33" s="5"/>
      <c r="R33" s="5"/>
      <c r="S33" s="5"/>
      <c r="T33" s="5"/>
      <c r="U33" s="5"/>
      <c r="V33" s="5"/>
      <c r="W33" s="5"/>
      <c r="X33" s="5"/>
      <c r="Y33" s="5"/>
      <c r="Z33" s="5"/>
    </row>
    <row r="34" spans="1:26" x14ac:dyDescent="0.25">
      <c r="A34" s="10"/>
      <c r="B34" s="11"/>
      <c r="C34" s="12"/>
      <c r="D34" s="5"/>
      <c r="E34" s="5"/>
      <c r="F34" s="5"/>
      <c r="G34" s="5"/>
      <c r="H34" s="5"/>
      <c r="I34" s="5"/>
      <c r="J34" s="5"/>
      <c r="K34" s="5"/>
      <c r="L34" s="5"/>
      <c r="M34" s="5"/>
      <c r="N34" s="5"/>
      <c r="O34" s="5"/>
      <c r="P34" s="5"/>
      <c r="Q34" s="5"/>
      <c r="R34" s="5"/>
      <c r="S34" s="5"/>
      <c r="T34" s="5"/>
      <c r="U34" s="5"/>
      <c r="V34" s="5"/>
      <c r="W34" s="5"/>
      <c r="X34" s="5"/>
      <c r="Y34" s="5"/>
      <c r="Z34" s="5"/>
    </row>
    <row r="35" spans="1:26" x14ac:dyDescent="0.25">
      <c r="A35" s="10"/>
      <c r="B35" s="11"/>
      <c r="C35" s="12"/>
      <c r="D35" s="5"/>
      <c r="E35" s="5"/>
      <c r="F35" s="5"/>
      <c r="G35" s="5"/>
      <c r="H35" s="5"/>
      <c r="I35" s="5"/>
      <c r="J35" s="5"/>
      <c r="K35" s="5"/>
      <c r="L35" s="5"/>
      <c r="M35" s="5"/>
      <c r="N35" s="5"/>
      <c r="O35" s="5"/>
      <c r="P35" s="5"/>
      <c r="Q35" s="5"/>
      <c r="R35" s="5"/>
      <c r="S35" s="5"/>
      <c r="T35" s="5"/>
      <c r="U35" s="5"/>
      <c r="V35" s="5"/>
      <c r="W35" s="5"/>
      <c r="X35" s="5"/>
      <c r="Y35" s="5"/>
      <c r="Z35" s="5"/>
    </row>
    <row r="36" spans="1:26" x14ac:dyDescent="0.25">
      <c r="A36" s="10"/>
      <c r="B36" s="11"/>
      <c r="C36" s="12"/>
      <c r="D36" s="5"/>
      <c r="E36" s="5"/>
      <c r="F36" s="5"/>
      <c r="G36" s="5"/>
      <c r="H36" s="5"/>
      <c r="I36" s="5"/>
      <c r="J36" s="5"/>
      <c r="K36" s="5"/>
      <c r="L36" s="5"/>
      <c r="M36" s="5"/>
      <c r="N36" s="5"/>
      <c r="O36" s="5"/>
      <c r="P36" s="5"/>
      <c r="Q36" s="5"/>
      <c r="R36" s="5"/>
      <c r="S36" s="5"/>
      <c r="T36" s="5"/>
      <c r="U36" s="5"/>
      <c r="V36" s="5"/>
      <c r="W36" s="5"/>
      <c r="X36" s="5"/>
      <c r="Y36" s="5"/>
      <c r="Z36" s="5"/>
    </row>
    <row r="37" spans="1:26" x14ac:dyDescent="0.25">
      <c r="A37" s="10"/>
      <c r="B37" s="11"/>
      <c r="C37" s="12"/>
      <c r="D37" s="5"/>
      <c r="E37" s="5"/>
      <c r="F37" s="5"/>
      <c r="G37" s="5"/>
      <c r="H37" s="5"/>
      <c r="I37" s="5"/>
      <c r="J37" s="5"/>
      <c r="K37" s="5"/>
      <c r="L37" s="5"/>
      <c r="M37" s="5"/>
      <c r="N37" s="5"/>
      <c r="O37" s="5"/>
      <c r="P37" s="5"/>
      <c r="Q37" s="5"/>
      <c r="R37" s="5"/>
      <c r="S37" s="5"/>
      <c r="T37" s="5"/>
      <c r="U37" s="5"/>
      <c r="V37" s="5"/>
      <c r="W37" s="5"/>
      <c r="X37" s="5"/>
      <c r="Y37" s="5"/>
      <c r="Z37" s="5"/>
    </row>
    <row r="38" spans="1:26" x14ac:dyDescent="0.25">
      <c r="A38" s="10"/>
      <c r="B38" s="11"/>
      <c r="C38" s="12"/>
      <c r="D38" s="5"/>
      <c r="E38" s="5"/>
      <c r="F38" s="5"/>
      <c r="G38" s="5"/>
      <c r="H38" s="5"/>
      <c r="I38" s="5"/>
      <c r="J38" s="5"/>
      <c r="K38" s="5"/>
      <c r="L38" s="5"/>
      <c r="M38" s="5"/>
      <c r="N38" s="5"/>
      <c r="O38" s="5"/>
      <c r="P38" s="5"/>
      <c r="Q38" s="5"/>
      <c r="R38" s="5"/>
      <c r="S38" s="5"/>
      <c r="T38" s="5"/>
      <c r="U38" s="5"/>
      <c r="V38" s="5"/>
      <c r="W38" s="5"/>
      <c r="X38" s="5"/>
      <c r="Y38" s="5"/>
      <c r="Z38" s="5"/>
    </row>
    <row r="39" spans="1:26" x14ac:dyDescent="0.25">
      <c r="A39" s="10"/>
      <c r="B39" s="11"/>
      <c r="C39" s="12"/>
      <c r="D39" s="5"/>
      <c r="E39" s="5"/>
      <c r="F39" s="5"/>
      <c r="G39" s="5"/>
      <c r="H39" s="5"/>
      <c r="I39" s="5"/>
      <c r="J39" s="5"/>
      <c r="K39" s="5"/>
      <c r="L39" s="5"/>
      <c r="M39" s="5"/>
      <c r="N39" s="5"/>
      <c r="O39" s="5"/>
      <c r="P39" s="5"/>
      <c r="Q39" s="5"/>
      <c r="R39" s="5"/>
      <c r="S39" s="5"/>
      <c r="T39" s="5"/>
      <c r="U39" s="5"/>
      <c r="V39" s="5"/>
      <c r="W39" s="5"/>
      <c r="X39" s="5"/>
      <c r="Y39" s="5"/>
      <c r="Z39" s="5"/>
    </row>
    <row r="40" spans="1:26" x14ac:dyDescent="0.25">
      <c r="A40" s="10"/>
      <c r="B40" s="11"/>
      <c r="C40" s="12"/>
      <c r="D40" s="5"/>
      <c r="E40" s="5"/>
      <c r="F40" s="5"/>
      <c r="G40" s="5"/>
      <c r="H40" s="5"/>
      <c r="I40" s="5"/>
      <c r="J40" s="5"/>
      <c r="K40" s="5"/>
      <c r="L40" s="5"/>
      <c r="M40" s="5"/>
      <c r="N40" s="5"/>
      <c r="O40" s="5"/>
      <c r="P40" s="5"/>
      <c r="Q40" s="5"/>
      <c r="R40" s="5"/>
      <c r="S40" s="5"/>
      <c r="T40" s="5"/>
      <c r="U40" s="5"/>
      <c r="V40" s="5"/>
      <c r="W40" s="5"/>
      <c r="X40" s="5"/>
      <c r="Y40" s="5"/>
      <c r="Z40" s="5"/>
    </row>
    <row r="41" spans="1:26" x14ac:dyDescent="0.25">
      <c r="A41" s="10"/>
      <c r="B41" s="11"/>
      <c r="C41" s="12"/>
      <c r="D41" s="5"/>
      <c r="E41" s="5"/>
      <c r="F41" s="5"/>
      <c r="G41" s="5"/>
      <c r="H41" s="5"/>
      <c r="I41" s="5"/>
      <c r="J41" s="5"/>
      <c r="K41" s="5"/>
      <c r="L41" s="5"/>
      <c r="M41" s="5"/>
      <c r="N41" s="5"/>
      <c r="O41" s="5"/>
      <c r="P41" s="5"/>
      <c r="Q41" s="5"/>
      <c r="R41" s="5"/>
      <c r="S41" s="5"/>
      <c r="T41" s="5"/>
      <c r="U41" s="5"/>
      <c r="V41" s="5"/>
      <c r="W41" s="5"/>
      <c r="X41" s="5"/>
      <c r="Y41" s="5"/>
      <c r="Z41" s="5"/>
    </row>
    <row r="42" spans="1:26" x14ac:dyDescent="0.25">
      <c r="A42" s="10"/>
      <c r="B42" s="11"/>
      <c r="C42" s="12"/>
      <c r="D42" s="5"/>
      <c r="E42" s="5"/>
      <c r="F42" s="5"/>
      <c r="G42" s="5"/>
      <c r="H42" s="5"/>
      <c r="I42" s="5"/>
      <c r="J42" s="5"/>
      <c r="K42" s="5"/>
      <c r="L42" s="5"/>
      <c r="M42" s="5"/>
      <c r="N42" s="5"/>
      <c r="O42" s="5"/>
      <c r="P42" s="5"/>
      <c r="Q42" s="5"/>
      <c r="R42" s="5"/>
      <c r="S42" s="5"/>
      <c r="T42" s="5"/>
      <c r="U42" s="5"/>
      <c r="V42" s="5"/>
      <c r="W42" s="5"/>
      <c r="X42" s="5"/>
      <c r="Y42" s="5"/>
      <c r="Z42" s="5"/>
    </row>
    <row r="43" spans="1:26" x14ac:dyDescent="0.25">
      <c r="A43" s="10"/>
      <c r="B43" s="11"/>
      <c r="C43" s="12"/>
      <c r="D43" s="5"/>
      <c r="E43" s="5"/>
      <c r="F43" s="5"/>
      <c r="G43" s="5"/>
      <c r="H43" s="5"/>
      <c r="I43" s="5"/>
      <c r="J43" s="5"/>
      <c r="K43" s="5"/>
      <c r="L43" s="5"/>
      <c r="M43" s="5"/>
      <c r="N43" s="5"/>
      <c r="O43" s="5"/>
      <c r="P43" s="5"/>
      <c r="Q43" s="5"/>
      <c r="R43" s="5"/>
      <c r="S43" s="5"/>
      <c r="T43" s="5"/>
      <c r="U43" s="5"/>
      <c r="V43" s="5"/>
      <c r="W43" s="5"/>
      <c r="X43" s="5"/>
      <c r="Y43" s="5"/>
      <c r="Z43" s="5"/>
    </row>
    <row r="44" spans="1:26" x14ac:dyDescent="0.25">
      <c r="A44" s="10"/>
      <c r="B44" s="11"/>
      <c r="C44" s="12"/>
      <c r="D44" s="5"/>
      <c r="E44" s="5"/>
      <c r="F44" s="5"/>
      <c r="G44" s="5"/>
      <c r="H44" s="5"/>
      <c r="I44" s="5"/>
      <c r="J44" s="5"/>
      <c r="K44" s="5"/>
      <c r="L44" s="5"/>
      <c r="M44" s="5"/>
      <c r="N44" s="5"/>
      <c r="O44" s="5"/>
      <c r="P44" s="5"/>
      <c r="Q44" s="5"/>
      <c r="R44" s="5"/>
      <c r="S44" s="5"/>
      <c r="T44" s="5"/>
      <c r="U44" s="5"/>
      <c r="V44" s="5"/>
      <c r="W44" s="5"/>
      <c r="X44" s="5"/>
      <c r="Y44" s="5"/>
      <c r="Z44" s="5"/>
    </row>
    <row r="45" spans="1:26" x14ac:dyDescent="0.25">
      <c r="A45" s="10"/>
      <c r="B45" s="11"/>
      <c r="C45" s="12"/>
      <c r="D45" s="5"/>
      <c r="E45" s="5"/>
      <c r="F45" s="5"/>
      <c r="G45" s="5"/>
      <c r="H45" s="5"/>
      <c r="I45" s="5"/>
      <c r="J45" s="5"/>
      <c r="K45" s="5"/>
      <c r="L45" s="5"/>
      <c r="M45" s="5"/>
      <c r="N45" s="5"/>
      <c r="O45" s="5"/>
      <c r="P45" s="5"/>
      <c r="Q45" s="5"/>
      <c r="R45" s="5"/>
      <c r="S45" s="5"/>
      <c r="T45" s="5"/>
      <c r="U45" s="5"/>
      <c r="V45" s="5"/>
      <c r="W45" s="5"/>
      <c r="X45" s="5"/>
      <c r="Y45" s="5"/>
      <c r="Z45" s="5"/>
    </row>
    <row r="46" spans="1:26" x14ac:dyDescent="0.25">
      <c r="A46" s="10"/>
      <c r="B46" s="11"/>
      <c r="C46" s="12"/>
      <c r="D46" s="5"/>
      <c r="E46" s="5"/>
      <c r="F46" s="5"/>
      <c r="G46" s="5"/>
      <c r="H46" s="5"/>
      <c r="I46" s="5"/>
      <c r="J46" s="5"/>
      <c r="K46" s="5"/>
      <c r="L46" s="5"/>
      <c r="M46" s="5"/>
      <c r="N46" s="5"/>
      <c r="O46" s="5"/>
      <c r="P46" s="5"/>
      <c r="Q46" s="5"/>
      <c r="R46" s="5"/>
      <c r="S46" s="5"/>
      <c r="T46" s="5"/>
      <c r="U46" s="5"/>
      <c r="V46" s="5"/>
      <c r="W46" s="5"/>
      <c r="X46" s="5"/>
      <c r="Y46" s="5"/>
      <c r="Z46" s="5"/>
    </row>
    <row r="47" spans="1:26" x14ac:dyDescent="0.25">
      <c r="A47" s="10"/>
      <c r="B47" s="11"/>
      <c r="C47" s="12"/>
      <c r="D47" s="5"/>
      <c r="E47" s="5"/>
      <c r="F47" s="5"/>
      <c r="G47" s="5"/>
      <c r="H47" s="5"/>
      <c r="I47" s="5"/>
      <c r="J47" s="5"/>
      <c r="K47" s="5"/>
      <c r="L47" s="5"/>
      <c r="M47" s="5"/>
      <c r="N47" s="5"/>
      <c r="O47" s="5"/>
      <c r="P47" s="5"/>
      <c r="Q47" s="5"/>
      <c r="R47" s="5"/>
      <c r="S47" s="5"/>
      <c r="T47" s="5"/>
      <c r="U47" s="5"/>
      <c r="V47" s="5"/>
      <c r="W47" s="5"/>
      <c r="X47" s="5"/>
      <c r="Y47" s="5"/>
      <c r="Z47" s="5"/>
    </row>
    <row r="48" spans="1:26" x14ac:dyDescent="0.25">
      <c r="A48" s="10"/>
      <c r="B48" s="11"/>
      <c r="C48" s="12"/>
      <c r="D48" s="5"/>
      <c r="E48" s="5"/>
      <c r="F48" s="5"/>
      <c r="G48" s="5"/>
      <c r="H48" s="5"/>
      <c r="I48" s="5"/>
      <c r="J48" s="5"/>
      <c r="K48" s="5"/>
      <c r="L48" s="5"/>
      <c r="M48" s="5"/>
      <c r="N48" s="5"/>
      <c r="O48" s="5"/>
      <c r="P48" s="5"/>
      <c r="Q48" s="5"/>
      <c r="R48" s="5"/>
      <c r="S48" s="5"/>
      <c r="T48" s="5"/>
      <c r="U48" s="5"/>
      <c r="V48" s="5"/>
      <c r="W48" s="5"/>
      <c r="X48" s="5"/>
      <c r="Y48" s="5"/>
      <c r="Z48" s="5"/>
    </row>
    <row r="49" spans="1:26" x14ac:dyDescent="0.25">
      <c r="A49" s="10"/>
      <c r="B49" s="11"/>
      <c r="C49" s="12"/>
      <c r="D49" s="5"/>
      <c r="E49" s="5"/>
      <c r="F49" s="5"/>
      <c r="G49" s="5"/>
      <c r="H49" s="5"/>
      <c r="I49" s="5"/>
      <c r="J49" s="5"/>
      <c r="K49" s="5"/>
      <c r="L49" s="5"/>
      <c r="M49" s="5"/>
      <c r="N49" s="5"/>
      <c r="O49" s="5"/>
      <c r="P49" s="5"/>
      <c r="Q49" s="5"/>
      <c r="R49" s="5"/>
      <c r="S49" s="5"/>
      <c r="T49" s="5"/>
      <c r="U49" s="5"/>
      <c r="V49" s="5"/>
      <c r="W49" s="5"/>
      <c r="X49" s="5"/>
      <c r="Y49" s="5"/>
      <c r="Z49" s="5"/>
    </row>
    <row r="50" spans="1:26" x14ac:dyDescent="0.25">
      <c r="A50" s="10"/>
      <c r="B50" s="11"/>
      <c r="C50" s="12"/>
      <c r="D50" s="5"/>
      <c r="E50" s="5"/>
      <c r="F50" s="5"/>
      <c r="G50" s="5"/>
      <c r="H50" s="5"/>
      <c r="I50" s="5"/>
      <c r="J50" s="5"/>
      <c r="K50" s="5"/>
      <c r="L50" s="5"/>
      <c r="M50" s="5"/>
      <c r="N50" s="5"/>
      <c r="O50" s="5"/>
      <c r="P50" s="5"/>
      <c r="Q50" s="5"/>
      <c r="R50" s="5"/>
      <c r="S50" s="5"/>
      <c r="T50" s="5"/>
      <c r="U50" s="5"/>
      <c r="V50" s="5"/>
      <c r="W50" s="5"/>
      <c r="X50" s="5"/>
      <c r="Y50" s="5"/>
      <c r="Z50" s="5"/>
    </row>
    <row r="51" spans="1:26" x14ac:dyDescent="0.25">
      <c r="A51" s="10"/>
      <c r="B51" s="11"/>
      <c r="C51" s="12"/>
      <c r="D51" s="5"/>
      <c r="E51" s="5"/>
      <c r="F51" s="5"/>
      <c r="G51" s="5"/>
      <c r="H51" s="5"/>
      <c r="I51" s="5"/>
      <c r="J51" s="5"/>
      <c r="K51" s="5"/>
      <c r="L51" s="5"/>
      <c r="M51" s="5"/>
      <c r="N51" s="5"/>
      <c r="O51" s="5"/>
      <c r="P51" s="5"/>
      <c r="Q51" s="5"/>
      <c r="R51" s="5"/>
      <c r="S51" s="5"/>
      <c r="T51" s="5"/>
      <c r="U51" s="5"/>
      <c r="V51" s="5"/>
      <c r="W51" s="5"/>
      <c r="X51" s="5"/>
      <c r="Y51" s="5"/>
      <c r="Z51" s="5"/>
    </row>
    <row r="52" spans="1:26" x14ac:dyDescent="0.25">
      <c r="A52" s="10"/>
      <c r="B52" s="11"/>
      <c r="C52" s="12"/>
      <c r="D52" s="5"/>
      <c r="E52" s="5"/>
      <c r="F52" s="5"/>
      <c r="G52" s="5"/>
      <c r="H52" s="5"/>
      <c r="I52" s="5"/>
      <c r="J52" s="5"/>
      <c r="K52" s="5"/>
      <c r="L52" s="5"/>
      <c r="M52" s="5"/>
      <c r="N52" s="5"/>
      <c r="O52" s="5"/>
      <c r="P52" s="5"/>
      <c r="Q52" s="5"/>
      <c r="R52" s="5"/>
      <c r="S52" s="5"/>
      <c r="T52" s="5"/>
      <c r="U52" s="5"/>
      <c r="V52" s="5"/>
      <c r="W52" s="5"/>
      <c r="X52" s="5"/>
      <c r="Y52" s="5"/>
      <c r="Z52" s="5"/>
    </row>
    <row r="53" spans="1:26" x14ac:dyDescent="0.25">
      <c r="A53" s="10"/>
      <c r="B53" s="11"/>
      <c r="C53" s="12"/>
      <c r="D53" s="5"/>
      <c r="E53" s="5"/>
      <c r="F53" s="5"/>
      <c r="G53" s="5"/>
      <c r="H53" s="5"/>
      <c r="I53" s="5"/>
      <c r="J53" s="5"/>
      <c r="K53" s="5"/>
      <c r="L53" s="5"/>
      <c r="M53" s="5"/>
      <c r="N53" s="5"/>
      <c r="O53" s="5"/>
      <c r="P53" s="5"/>
      <c r="Q53" s="5"/>
      <c r="R53" s="5"/>
      <c r="S53" s="5"/>
      <c r="T53" s="5"/>
      <c r="U53" s="5"/>
      <c r="V53" s="5"/>
      <c r="W53" s="5"/>
      <c r="X53" s="5"/>
      <c r="Y53" s="5"/>
      <c r="Z53" s="5"/>
    </row>
    <row r="54" spans="1:26" x14ac:dyDescent="0.25">
      <c r="A54" s="10"/>
      <c r="B54" s="11"/>
      <c r="C54" s="12"/>
      <c r="D54" s="5"/>
      <c r="E54" s="5"/>
      <c r="F54" s="5"/>
      <c r="G54" s="5"/>
      <c r="H54" s="5"/>
      <c r="I54" s="5"/>
      <c r="J54" s="5"/>
      <c r="K54" s="5"/>
      <c r="L54" s="5"/>
      <c r="M54" s="5"/>
      <c r="N54" s="5"/>
      <c r="O54" s="5"/>
      <c r="P54" s="5"/>
      <c r="Q54" s="5"/>
      <c r="R54" s="5"/>
      <c r="S54" s="5"/>
      <c r="T54" s="5"/>
      <c r="U54" s="5"/>
      <c r="V54" s="5"/>
      <c r="W54" s="5"/>
      <c r="X54" s="5"/>
      <c r="Y54" s="5"/>
      <c r="Z54" s="5"/>
    </row>
    <row r="55" spans="1:26" x14ac:dyDescent="0.25">
      <c r="A55" s="10"/>
      <c r="B55" s="11"/>
      <c r="C55" s="12"/>
      <c r="D55" s="5"/>
      <c r="E55" s="5"/>
      <c r="F55" s="5"/>
      <c r="G55" s="5"/>
      <c r="H55" s="5"/>
      <c r="I55" s="5"/>
      <c r="J55" s="5"/>
      <c r="K55" s="5"/>
      <c r="L55" s="5"/>
      <c r="M55" s="5"/>
      <c r="N55" s="5"/>
      <c r="O55" s="5"/>
      <c r="P55" s="5"/>
      <c r="Q55" s="5"/>
      <c r="R55" s="5"/>
      <c r="S55" s="5"/>
      <c r="T55" s="5"/>
      <c r="U55" s="5"/>
      <c r="V55" s="5"/>
      <c r="W55" s="5"/>
      <c r="X55" s="5"/>
      <c r="Y55" s="5"/>
      <c r="Z55" s="5"/>
    </row>
    <row r="56" spans="1:26" x14ac:dyDescent="0.25">
      <c r="A56" s="10"/>
      <c r="B56" s="11"/>
      <c r="C56" s="12"/>
      <c r="D56" s="5"/>
      <c r="E56" s="5"/>
      <c r="F56" s="5"/>
      <c r="G56" s="5"/>
      <c r="H56" s="5"/>
      <c r="I56" s="5"/>
      <c r="J56" s="5"/>
      <c r="K56" s="5"/>
      <c r="L56" s="5"/>
      <c r="M56" s="5"/>
      <c r="N56" s="5"/>
      <c r="O56" s="5"/>
      <c r="P56" s="5"/>
      <c r="Q56" s="5"/>
      <c r="R56" s="5"/>
      <c r="S56" s="5"/>
      <c r="T56" s="5"/>
      <c r="U56" s="5"/>
      <c r="V56" s="5"/>
      <c r="W56" s="5"/>
      <c r="X56" s="5"/>
      <c r="Y56" s="5"/>
      <c r="Z56" s="5"/>
    </row>
    <row r="57" spans="1:26" x14ac:dyDescent="0.25">
      <c r="A57" s="10"/>
      <c r="B57" s="11"/>
      <c r="C57" s="12"/>
      <c r="D57" s="5"/>
      <c r="E57" s="5"/>
      <c r="F57" s="5"/>
      <c r="G57" s="5"/>
      <c r="H57" s="5"/>
      <c r="I57" s="5"/>
      <c r="J57" s="5"/>
      <c r="K57" s="5"/>
      <c r="L57" s="5"/>
      <c r="M57" s="5"/>
      <c r="N57" s="5"/>
      <c r="O57" s="5"/>
      <c r="P57" s="5"/>
      <c r="Q57" s="5"/>
      <c r="R57" s="5"/>
      <c r="S57" s="5"/>
      <c r="T57" s="5"/>
      <c r="U57" s="5"/>
      <c r="V57" s="5"/>
      <c r="W57" s="5"/>
      <c r="X57" s="5"/>
      <c r="Y57" s="5"/>
      <c r="Z57" s="5"/>
    </row>
    <row r="58" spans="1:26" x14ac:dyDescent="0.25">
      <c r="A58" s="10"/>
      <c r="B58" s="11"/>
      <c r="C58" s="12"/>
      <c r="D58" s="5"/>
      <c r="E58" s="5"/>
      <c r="F58" s="5"/>
      <c r="G58" s="5"/>
      <c r="H58" s="5"/>
      <c r="I58" s="5"/>
      <c r="J58" s="5"/>
      <c r="K58" s="5"/>
      <c r="L58" s="5"/>
      <c r="M58" s="5"/>
      <c r="N58" s="5"/>
      <c r="O58" s="5"/>
      <c r="P58" s="5"/>
      <c r="Q58" s="5"/>
      <c r="R58" s="5"/>
      <c r="S58" s="5"/>
      <c r="T58" s="5"/>
      <c r="U58" s="5"/>
      <c r="V58" s="5"/>
      <c r="W58" s="5"/>
      <c r="X58" s="5"/>
      <c r="Y58" s="5"/>
      <c r="Z58" s="5"/>
    </row>
    <row r="59" spans="1:26" x14ac:dyDescent="0.25">
      <c r="A59" s="10"/>
      <c r="B59" s="11"/>
      <c r="C59" s="12"/>
      <c r="D59" s="5"/>
      <c r="E59" s="5"/>
      <c r="F59" s="5"/>
      <c r="G59" s="5"/>
      <c r="H59" s="5"/>
      <c r="I59" s="5"/>
      <c r="J59" s="5"/>
      <c r="K59" s="5"/>
      <c r="L59" s="5"/>
      <c r="M59" s="5"/>
      <c r="N59" s="5"/>
      <c r="O59" s="5"/>
      <c r="P59" s="5"/>
      <c r="Q59" s="5"/>
      <c r="R59" s="5"/>
      <c r="S59" s="5"/>
      <c r="T59" s="5"/>
      <c r="U59" s="5"/>
      <c r="V59" s="5"/>
      <c r="W59" s="5"/>
      <c r="X59" s="5"/>
      <c r="Y59" s="5"/>
      <c r="Z59" s="5"/>
    </row>
    <row r="60" spans="1:26" x14ac:dyDescent="0.25">
      <c r="A60" s="10"/>
      <c r="B60" s="11"/>
      <c r="C60" s="12"/>
      <c r="D60" s="5"/>
      <c r="E60" s="5"/>
      <c r="F60" s="5"/>
      <c r="G60" s="5"/>
      <c r="H60" s="5"/>
      <c r="I60" s="5"/>
      <c r="J60" s="5"/>
      <c r="K60" s="5"/>
      <c r="L60" s="5"/>
      <c r="M60" s="5"/>
      <c r="N60" s="5"/>
      <c r="O60" s="5"/>
      <c r="P60" s="5"/>
      <c r="Q60" s="5"/>
      <c r="R60" s="5"/>
      <c r="S60" s="5"/>
      <c r="T60" s="5"/>
      <c r="U60" s="5"/>
      <c r="V60" s="5"/>
      <c r="W60" s="5"/>
      <c r="X60" s="5"/>
      <c r="Y60" s="5"/>
      <c r="Z60" s="5"/>
    </row>
    <row r="61" spans="1:26" x14ac:dyDescent="0.25">
      <c r="A61" s="10"/>
      <c r="B61" s="11"/>
      <c r="C61" s="12"/>
      <c r="D61" s="5"/>
      <c r="E61" s="5"/>
      <c r="F61" s="5"/>
      <c r="G61" s="5"/>
      <c r="H61" s="5"/>
      <c r="I61" s="5"/>
      <c r="J61" s="5"/>
      <c r="K61" s="5"/>
      <c r="L61" s="5"/>
      <c r="M61" s="5"/>
      <c r="N61" s="5"/>
      <c r="O61" s="5"/>
      <c r="P61" s="5"/>
      <c r="Q61" s="5"/>
      <c r="R61" s="5"/>
      <c r="S61" s="5"/>
      <c r="T61" s="5"/>
      <c r="U61" s="5"/>
      <c r="V61" s="5"/>
      <c r="W61" s="5"/>
      <c r="X61" s="5"/>
      <c r="Y61" s="5"/>
      <c r="Z61" s="5"/>
    </row>
    <row r="62" spans="1:26" x14ac:dyDescent="0.25">
      <c r="A62" s="10"/>
      <c r="B62" s="11"/>
      <c r="C62" s="12"/>
      <c r="D62" s="5"/>
      <c r="E62" s="5"/>
      <c r="F62" s="5"/>
      <c r="G62" s="5"/>
      <c r="H62" s="5"/>
      <c r="I62" s="5"/>
      <c r="J62" s="5"/>
      <c r="K62" s="5"/>
      <c r="L62" s="5"/>
      <c r="M62" s="5"/>
      <c r="N62" s="5"/>
      <c r="O62" s="5"/>
      <c r="P62" s="5"/>
      <c r="Q62" s="5"/>
      <c r="R62" s="5"/>
      <c r="S62" s="5"/>
      <c r="T62" s="5"/>
      <c r="U62" s="5"/>
      <c r="V62" s="5"/>
      <c r="W62" s="5"/>
      <c r="X62" s="5"/>
      <c r="Y62" s="5"/>
      <c r="Z62" s="5"/>
    </row>
    <row r="63" spans="1:26" x14ac:dyDescent="0.25">
      <c r="A63" s="10"/>
      <c r="B63" s="11"/>
      <c r="C63" s="12"/>
      <c r="D63" s="5"/>
      <c r="E63" s="5"/>
      <c r="F63" s="5"/>
      <c r="G63" s="5"/>
      <c r="H63" s="5"/>
      <c r="I63" s="5"/>
      <c r="J63" s="5"/>
      <c r="K63" s="5"/>
      <c r="L63" s="5"/>
      <c r="M63" s="5"/>
      <c r="N63" s="5"/>
      <c r="O63" s="5"/>
      <c r="P63" s="5"/>
      <c r="Q63" s="5"/>
      <c r="R63" s="5"/>
      <c r="S63" s="5"/>
      <c r="T63" s="5"/>
      <c r="U63" s="5"/>
      <c r="V63" s="5"/>
      <c r="W63" s="5"/>
      <c r="X63" s="5"/>
      <c r="Y63" s="5"/>
      <c r="Z63" s="5"/>
    </row>
    <row r="64" spans="1:26" x14ac:dyDescent="0.25">
      <c r="A64" s="10"/>
      <c r="B64" s="11"/>
      <c r="C64" s="12"/>
      <c r="D64" s="5"/>
      <c r="E64" s="5"/>
      <c r="F64" s="5"/>
      <c r="G64" s="5"/>
      <c r="H64" s="5"/>
      <c r="I64" s="5"/>
      <c r="J64" s="5"/>
      <c r="K64" s="5"/>
      <c r="L64" s="5"/>
      <c r="M64" s="5"/>
      <c r="N64" s="5"/>
      <c r="O64" s="5"/>
      <c r="P64" s="5"/>
      <c r="Q64" s="5"/>
      <c r="R64" s="5"/>
      <c r="S64" s="5"/>
      <c r="T64" s="5"/>
      <c r="U64" s="5"/>
      <c r="V64" s="5"/>
      <c r="W64" s="5"/>
      <c r="X64" s="5"/>
      <c r="Y64" s="5"/>
      <c r="Z64" s="5"/>
    </row>
    <row r="65" spans="1:26" x14ac:dyDescent="0.25">
      <c r="A65" s="10"/>
      <c r="B65" s="11"/>
      <c r="C65" s="12"/>
      <c r="D65" s="5"/>
      <c r="E65" s="5"/>
      <c r="F65" s="5"/>
      <c r="G65" s="5"/>
      <c r="H65" s="5"/>
      <c r="I65" s="5"/>
      <c r="J65" s="5"/>
      <c r="K65" s="5"/>
      <c r="L65" s="5"/>
      <c r="M65" s="5"/>
      <c r="N65" s="5"/>
      <c r="O65" s="5"/>
      <c r="P65" s="5"/>
      <c r="Q65" s="5"/>
      <c r="R65" s="5"/>
      <c r="S65" s="5"/>
      <c r="T65" s="5"/>
      <c r="U65" s="5"/>
      <c r="V65" s="5"/>
      <c r="W65" s="5"/>
      <c r="X65" s="5"/>
      <c r="Y65" s="5"/>
      <c r="Z65" s="5"/>
    </row>
    <row r="66" spans="1:26" x14ac:dyDescent="0.25">
      <c r="A66" s="10"/>
      <c r="B66" s="11"/>
      <c r="C66" s="12"/>
      <c r="D66" s="5"/>
      <c r="E66" s="5"/>
      <c r="F66" s="5"/>
      <c r="G66" s="5"/>
      <c r="H66" s="5"/>
      <c r="I66" s="5"/>
      <c r="J66" s="5"/>
      <c r="K66" s="5"/>
      <c r="L66" s="5"/>
      <c r="M66" s="5"/>
      <c r="N66" s="5"/>
      <c r="O66" s="5"/>
      <c r="P66" s="5"/>
      <c r="Q66" s="5"/>
      <c r="R66" s="5"/>
      <c r="S66" s="5"/>
      <c r="T66" s="5"/>
      <c r="U66" s="5"/>
      <c r="V66" s="5"/>
      <c r="W66" s="5"/>
      <c r="X66" s="5"/>
      <c r="Y66" s="5"/>
      <c r="Z66" s="5"/>
    </row>
    <row r="67" spans="1:26" x14ac:dyDescent="0.25">
      <c r="A67" s="10"/>
      <c r="B67" s="11"/>
      <c r="C67" s="12"/>
      <c r="D67" s="5"/>
      <c r="E67" s="5"/>
      <c r="F67" s="5"/>
      <c r="G67" s="5"/>
      <c r="H67" s="5"/>
      <c r="I67" s="5"/>
      <c r="J67" s="5"/>
      <c r="K67" s="5"/>
      <c r="L67" s="5"/>
      <c r="M67" s="5"/>
      <c r="N67" s="5"/>
      <c r="O67" s="5"/>
      <c r="P67" s="5"/>
      <c r="Q67" s="5"/>
      <c r="R67" s="5"/>
      <c r="S67" s="5"/>
      <c r="T67" s="5"/>
      <c r="U67" s="5"/>
      <c r="V67" s="5"/>
      <c r="W67" s="5"/>
      <c r="X67" s="5"/>
      <c r="Y67" s="5"/>
      <c r="Z67" s="5"/>
    </row>
    <row r="68" spans="1:26" x14ac:dyDescent="0.25">
      <c r="A68" s="10"/>
      <c r="B68" s="11"/>
      <c r="C68" s="12"/>
      <c r="D68" s="5"/>
      <c r="E68" s="5"/>
      <c r="F68" s="5"/>
      <c r="G68" s="5"/>
      <c r="H68" s="5"/>
      <c r="I68" s="5"/>
      <c r="J68" s="5"/>
      <c r="K68" s="5"/>
      <c r="L68" s="5"/>
      <c r="M68" s="5"/>
      <c r="N68" s="5"/>
      <c r="O68" s="5"/>
      <c r="P68" s="5"/>
      <c r="Q68" s="5"/>
      <c r="R68" s="5"/>
      <c r="S68" s="5"/>
      <c r="T68" s="5"/>
      <c r="U68" s="5"/>
      <c r="V68" s="5"/>
      <c r="W68" s="5"/>
      <c r="X68" s="5"/>
      <c r="Y68" s="5"/>
      <c r="Z68" s="5"/>
    </row>
    <row r="69" spans="1:26" x14ac:dyDescent="0.25">
      <c r="A69" s="10"/>
      <c r="B69" s="11"/>
      <c r="C69" s="12"/>
      <c r="D69" s="5"/>
      <c r="E69" s="5"/>
      <c r="F69" s="5"/>
      <c r="G69" s="5"/>
      <c r="H69" s="5"/>
      <c r="I69" s="5"/>
      <c r="J69" s="5"/>
      <c r="K69" s="5"/>
      <c r="L69" s="5"/>
      <c r="M69" s="5"/>
      <c r="N69" s="5"/>
      <c r="O69" s="5"/>
      <c r="P69" s="5"/>
      <c r="Q69" s="5"/>
      <c r="R69" s="5"/>
      <c r="S69" s="5"/>
      <c r="T69" s="5"/>
      <c r="U69" s="5"/>
      <c r="V69" s="5"/>
      <c r="W69" s="5"/>
      <c r="X69" s="5"/>
      <c r="Y69" s="5"/>
      <c r="Z69" s="5"/>
    </row>
    <row r="70" spans="1:26" x14ac:dyDescent="0.25">
      <c r="A70" s="10"/>
      <c r="B70" s="11"/>
      <c r="C70" s="12"/>
      <c r="D70" s="5"/>
      <c r="E70" s="5"/>
      <c r="F70" s="5"/>
      <c r="G70" s="5"/>
      <c r="H70" s="5"/>
      <c r="I70" s="5"/>
      <c r="J70" s="5"/>
      <c r="K70" s="5"/>
      <c r="L70" s="5"/>
      <c r="M70" s="5"/>
      <c r="N70" s="5"/>
      <c r="O70" s="5"/>
      <c r="P70" s="5"/>
      <c r="Q70" s="5"/>
      <c r="R70" s="5"/>
      <c r="S70" s="5"/>
      <c r="T70" s="5"/>
      <c r="U70" s="5"/>
      <c r="V70" s="5"/>
      <c r="W70" s="5"/>
      <c r="X70" s="5"/>
      <c r="Y70" s="5"/>
      <c r="Z70" s="5"/>
    </row>
    <row r="71" spans="1:26" x14ac:dyDescent="0.25">
      <c r="A71" s="10"/>
      <c r="B71" s="11"/>
      <c r="C71" s="12"/>
      <c r="D71" s="5"/>
      <c r="E71" s="5"/>
      <c r="F71" s="5"/>
      <c r="G71" s="5"/>
      <c r="H71" s="5"/>
      <c r="I71" s="5"/>
      <c r="J71" s="5"/>
      <c r="K71" s="5"/>
      <c r="L71" s="5"/>
      <c r="M71" s="5"/>
      <c r="N71" s="5"/>
      <c r="O71" s="5"/>
      <c r="P71" s="5"/>
      <c r="Q71" s="5"/>
      <c r="R71" s="5"/>
      <c r="S71" s="5"/>
      <c r="T71" s="5"/>
      <c r="U71" s="5"/>
      <c r="V71" s="5"/>
      <c r="W71" s="5"/>
      <c r="X71" s="5"/>
      <c r="Y71" s="5"/>
      <c r="Z71" s="5"/>
    </row>
    <row r="72" spans="1:26" x14ac:dyDescent="0.25">
      <c r="A72" s="10"/>
      <c r="B72" s="11"/>
      <c r="C72" s="12"/>
      <c r="D72" s="5"/>
      <c r="E72" s="5"/>
      <c r="F72" s="5"/>
      <c r="G72" s="5"/>
      <c r="H72" s="5"/>
      <c r="I72" s="5"/>
      <c r="J72" s="5"/>
      <c r="K72" s="5"/>
      <c r="L72" s="5"/>
      <c r="M72" s="5"/>
      <c r="N72" s="5"/>
      <c r="O72" s="5"/>
      <c r="P72" s="5"/>
      <c r="Q72" s="5"/>
      <c r="R72" s="5"/>
      <c r="S72" s="5"/>
      <c r="T72" s="5"/>
      <c r="U72" s="5"/>
      <c r="V72" s="5"/>
      <c r="W72" s="5"/>
      <c r="X72" s="5"/>
      <c r="Y72" s="5"/>
      <c r="Z72" s="5"/>
    </row>
    <row r="73" spans="1:26" x14ac:dyDescent="0.25">
      <c r="A73" s="10"/>
      <c r="B73" s="11"/>
      <c r="C73" s="12"/>
      <c r="D73" s="5"/>
      <c r="E73" s="5"/>
      <c r="F73" s="5"/>
      <c r="G73" s="5"/>
      <c r="H73" s="5"/>
      <c r="I73" s="5"/>
      <c r="J73" s="5"/>
      <c r="K73" s="5"/>
      <c r="L73" s="5"/>
      <c r="M73" s="5"/>
      <c r="N73" s="5"/>
      <c r="O73" s="5"/>
      <c r="P73" s="5"/>
      <c r="Q73" s="5"/>
      <c r="R73" s="5"/>
      <c r="S73" s="5"/>
      <c r="T73" s="5"/>
      <c r="U73" s="5"/>
      <c r="V73" s="5"/>
      <c r="W73" s="5"/>
      <c r="X73" s="5"/>
      <c r="Y73" s="5"/>
      <c r="Z73" s="5"/>
    </row>
    <row r="74" spans="1:26" x14ac:dyDescent="0.25">
      <c r="A74" s="10"/>
      <c r="B74" s="11"/>
      <c r="C74" s="12"/>
      <c r="D74" s="5"/>
      <c r="E74" s="5"/>
      <c r="F74" s="5"/>
      <c r="G74" s="5"/>
      <c r="H74" s="5"/>
      <c r="I74" s="5"/>
      <c r="J74" s="5"/>
      <c r="K74" s="5"/>
      <c r="L74" s="5"/>
      <c r="M74" s="5"/>
      <c r="N74" s="5"/>
      <c r="O74" s="5"/>
      <c r="P74" s="5"/>
      <c r="Q74" s="5"/>
      <c r="R74" s="5"/>
      <c r="S74" s="5"/>
      <c r="T74" s="5"/>
      <c r="U74" s="5"/>
      <c r="V74" s="5"/>
      <c r="W74" s="5"/>
      <c r="X74" s="5"/>
      <c r="Y74" s="5"/>
      <c r="Z74" s="5"/>
    </row>
    <row r="75" spans="1:26" x14ac:dyDescent="0.25">
      <c r="A75" s="10"/>
      <c r="B75" s="11"/>
      <c r="C75" s="12"/>
      <c r="D75" s="5"/>
      <c r="E75" s="5"/>
      <c r="F75" s="5"/>
      <c r="G75" s="5"/>
      <c r="H75" s="5"/>
      <c r="I75" s="5"/>
      <c r="J75" s="5"/>
      <c r="K75" s="5"/>
      <c r="L75" s="5"/>
      <c r="M75" s="5"/>
      <c r="N75" s="5"/>
      <c r="O75" s="5"/>
      <c r="P75" s="5"/>
      <c r="Q75" s="5"/>
      <c r="R75" s="5"/>
      <c r="S75" s="5"/>
      <c r="T75" s="5"/>
      <c r="U75" s="5"/>
      <c r="V75" s="5"/>
      <c r="W75" s="5"/>
      <c r="X75" s="5"/>
      <c r="Y75" s="5"/>
      <c r="Z75" s="5"/>
    </row>
    <row r="76" spans="1:26" x14ac:dyDescent="0.25">
      <c r="A76" s="10"/>
      <c r="B76" s="11"/>
      <c r="C76" s="12"/>
      <c r="D76" s="5"/>
      <c r="E76" s="5"/>
      <c r="F76" s="5"/>
      <c r="G76" s="5"/>
      <c r="H76" s="5"/>
      <c r="I76" s="5"/>
      <c r="J76" s="5"/>
      <c r="K76" s="5"/>
      <c r="L76" s="5"/>
      <c r="M76" s="5"/>
      <c r="N76" s="5"/>
      <c r="O76" s="5"/>
      <c r="P76" s="5"/>
      <c r="Q76" s="5"/>
      <c r="R76" s="5"/>
      <c r="S76" s="5"/>
      <c r="T76" s="5"/>
      <c r="U76" s="5"/>
      <c r="V76" s="5"/>
      <c r="W76" s="5"/>
      <c r="X76" s="5"/>
      <c r="Y76" s="5"/>
      <c r="Z76" s="5"/>
    </row>
    <row r="77" spans="1:26" x14ac:dyDescent="0.25">
      <c r="A77" s="10"/>
      <c r="B77" s="11"/>
      <c r="C77" s="12"/>
      <c r="D77" s="5"/>
      <c r="E77" s="5"/>
      <c r="F77" s="5"/>
      <c r="G77" s="5"/>
      <c r="H77" s="5"/>
      <c r="I77" s="5"/>
      <c r="J77" s="5"/>
      <c r="K77" s="5"/>
      <c r="L77" s="5"/>
      <c r="M77" s="5"/>
      <c r="N77" s="5"/>
      <c r="O77" s="5"/>
      <c r="P77" s="5"/>
      <c r="Q77" s="5"/>
      <c r="R77" s="5"/>
      <c r="S77" s="5"/>
      <c r="T77" s="5"/>
      <c r="U77" s="5"/>
      <c r="V77" s="5"/>
      <c r="W77" s="5"/>
      <c r="X77" s="5"/>
      <c r="Y77" s="5"/>
      <c r="Z77" s="5"/>
    </row>
    <row r="78" spans="1:26" x14ac:dyDescent="0.25">
      <c r="A78" s="10"/>
      <c r="B78" s="11"/>
      <c r="C78" s="12"/>
      <c r="D78" s="5"/>
      <c r="E78" s="5"/>
      <c r="F78" s="5"/>
      <c r="G78" s="5"/>
      <c r="H78" s="5"/>
      <c r="I78" s="5"/>
      <c r="J78" s="5"/>
      <c r="K78" s="5"/>
      <c r="L78" s="5"/>
      <c r="M78" s="5"/>
      <c r="N78" s="5"/>
      <c r="O78" s="5"/>
      <c r="P78" s="5"/>
      <c r="Q78" s="5"/>
      <c r="R78" s="5"/>
      <c r="S78" s="5"/>
      <c r="T78" s="5"/>
      <c r="U78" s="5"/>
      <c r="V78" s="5"/>
      <c r="W78" s="5"/>
      <c r="X78" s="5"/>
      <c r="Y78" s="5"/>
      <c r="Z78" s="5"/>
    </row>
    <row r="79" spans="1:26" x14ac:dyDescent="0.25">
      <c r="A79" s="10"/>
      <c r="B79" s="11"/>
      <c r="C79" s="12"/>
      <c r="D79" s="5"/>
      <c r="E79" s="5"/>
      <c r="F79" s="5"/>
      <c r="G79" s="5"/>
      <c r="H79" s="5"/>
      <c r="I79" s="5"/>
      <c r="J79" s="5"/>
      <c r="K79" s="5"/>
      <c r="L79" s="5"/>
      <c r="M79" s="5"/>
      <c r="N79" s="5"/>
      <c r="O79" s="5"/>
      <c r="P79" s="5"/>
      <c r="Q79" s="5"/>
      <c r="R79" s="5"/>
      <c r="S79" s="5"/>
      <c r="T79" s="5"/>
      <c r="U79" s="5"/>
      <c r="V79" s="5"/>
      <c r="W79" s="5"/>
      <c r="X79" s="5"/>
      <c r="Y79" s="5"/>
      <c r="Z79" s="5"/>
    </row>
    <row r="80" spans="1:26" x14ac:dyDescent="0.25">
      <c r="A80" s="10"/>
      <c r="B80" s="11"/>
      <c r="C80" s="12"/>
      <c r="D80" s="5"/>
      <c r="E80" s="5"/>
      <c r="F80" s="5"/>
      <c r="G80" s="5"/>
      <c r="H80" s="5"/>
      <c r="I80" s="5"/>
      <c r="J80" s="5"/>
      <c r="K80" s="5"/>
      <c r="L80" s="5"/>
      <c r="M80" s="5"/>
      <c r="N80" s="5"/>
      <c r="O80" s="5"/>
      <c r="P80" s="5"/>
      <c r="Q80" s="5"/>
      <c r="R80" s="5"/>
      <c r="S80" s="5"/>
      <c r="T80" s="5"/>
      <c r="U80" s="5"/>
      <c r="V80" s="5"/>
      <c r="W80" s="5"/>
      <c r="X80" s="5"/>
      <c r="Y80" s="5"/>
      <c r="Z80" s="5"/>
    </row>
    <row r="81" spans="1:26" x14ac:dyDescent="0.25">
      <c r="A81" s="10"/>
      <c r="B81" s="11"/>
      <c r="C81" s="12"/>
      <c r="D81" s="5"/>
      <c r="E81" s="5"/>
      <c r="F81" s="5"/>
      <c r="G81" s="5"/>
      <c r="H81" s="5"/>
      <c r="I81" s="5"/>
      <c r="J81" s="5"/>
      <c r="K81" s="5"/>
      <c r="L81" s="5"/>
      <c r="M81" s="5"/>
      <c r="N81" s="5"/>
      <c r="O81" s="5"/>
      <c r="P81" s="5"/>
      <c r="Q81" s="5"/>
      <c r="R81" s="5"/>
      <c r="S81" s="5"/>
      <c r="T81" s="5"/>
      <c r="U81" s="5"/>
      <c r="V81" s="5"/>
      <c r="W81" s="5"/>
      <c r="X81" s="5"/>
      <c r="Y81" s="5"/>
      <c r="Z81" s="5"/>
    </row>
    <row r="82" spans="1:26" x14ac:dyDescent="0.25">
      <c r="A82" s="10"/>
      <c r="B82" s="11"/>
      <c r="C82" s="12"/>
      <c r="D82" s="5"/>
      <c r="E82" s="5"/>
      <c r="F82" s="5"/>
      <c r="G82" s="5"/>
      <c r="H82" s="5"/>
      <c r="I82" s="5"/>
      <c r="J82" s="5"/>
      <c r="K82" s="5"/>
      <c r="L82" s="5"/>
      <c r="M82" s="5"/>
      <c r="N82" s="5"/>
      <c r="O82" s="5"/>
      <c r="P82" s="5"/>
      <c r="Q82" s="5"/>
      <c r="R82" s="5"/>
      <c r="S82" s="5"/>
      <c r="T82" s="5"/>
      <c r="U82" s="5"/>
      <c r="V82" s="5"/>
      <c r="W82" s="5"/>
      <c r="X82" s="5"/>
      <c r="Y82" s="5"/>
      <c r="Z82" s="5"/>
    </row>
    <row r="83" spans="1:26" x14ac:dyDescent="0.25">
      <c r="A83" s="10"/>
      <c r="B83" s="11"/>
      <c r="C83" s="12"/>
      <c r="D83" s="5"/>
      <c r="E83" s="5"/>
      <c r="F83" s="5"/>
      <c r="G83" s="5"/>
      <c r="H83" s="5"/>
      <c r="I83" s="5"/>
      <c r="J83" s="5"/>
      <c r="K83" s="5"/>
      <c r="L83" s="5"/>
      <c r="M83" s="5"/>
      <c r="N83" s="5"/>
      <c r="O83" s="5"/>
      <c r="P83" s="5"/>
      <c r="Q83" s="5"/>
      <c r="R83" s="5"/>
      <c r="S83" s="5"/>
      <c r="T83" s="5"/>
      <c r="U83" s="5"/>
      <c r="V83" s="5"/>
      <c r="W83" s="5"/>
      <c r="X83" s="5"/>
      <c r="Y83" s="5"/>
      <c r="Z83" s="5"/>
    </row>
    <row r="84" spans="1:26" x14ac:dyDescent="0.25">
      <c r="A84" s="10"/>
      <c r="B84" s="11"/>
      <c r="C84" s="12"/>
      <c r="D84" s="5"/>
      <c r="E84" s="5"/>
      <c r="F84" s="5"/>
      <c r="G84" s="5"/>
      <c r="H84" s="5"/>
      <c r="I84" s="5"/>
      <c r="J84" s="5"/>
      <c r="K84" s="5"/>
      <c r="L84" s="5"/>
      <c r="M84" s="5"/>
      <c r="N84" s="5"/>
      <c r="O84" s="5"/>
      <c r="P84" s="5"/>
      <c r="Q84" s="5"/>
      <c r="R84" s="5"/>
      <c r="S84" s="5"/>
      <c r="T84" s="5"/>
      <c r="U84" s="5"/>
      <c r="V84" s="5"/>
      <c r="W84" s="5"/>
      <c r="X84" s="5"/>
      <c r="Y84" s="5"/>
      <c r="Z84" s="5"/>
    </row>
    <row r="85" spans="1:26" x14ac:dyDescent="0.25">
      <c r="A85" s="10"/>
      <c r="B85" s="11"/>
      <c r="C85" s="12"/>
      <c r="D85" s="5"/>
      <c r="E85" s="5"/>
      <c r="F85" s="5"/>
      <c r="G85" s="5"/>
      <c r="H85" s="5"/>
      <c r="I85" s="5"/>
      <c r="J85" s="5"/>
      <c r="K85" s="5"/>
      <c r="L85" s="5"/>
      <c r="M85" s="5"/>
      <c r="N85" s="5"/>
      <c r="O85" s="5"/>
      <c r="P85" s="5"/>
      <c r="Q85" s="5"/>
      <c r="R85" s="5"/>
      <c r="S85" s="5"/>
      <c r="T85" s="5"/>
      <c r="U85" s="5"/>
      <c r="V85" s="5"/>
      <c r="W85" s="5"/>
      <c r="X85" s="5"/>
      <c r="Y85" s="5"/>
      <c r="Z85" s="5"/>
    </row>
    <row r="86" spans="1:26" x14ac:dyDescent="0.25">
      <c r="A86" s="10"/>
      <c r="B86" s="11"/>
      <c r="C86" s="12"/>
      <c r="D86" s="5"/>
      <c r="E86" s="5"/>
      <c r="F86" s="5"/>
      <c r="G86" s="5"/>
      <c r="H86" s="5"/>
      <c r="I86" s="5"/>
      <c r="J86" s="5"/>
      <c r="K86" s="5"/>
      <c r="L86" s="5"/>
      <c r="M86" s="5"/>
      <c r="N86" s="5"/>
      <c r="O86" s="5"/>
      <c r="P86" s="5"/>
      <c r="Q86" s="5"/>
      <c r="R86" s="5"/>
      <c r="S86" s="5"/>
      <c r="T86" s="5"/>
      <c r="U86" s="5"/>
      <c r="V86" s="5"/>
      <c r="W86" s="5"/>
      <c r="X86" s="5"/>
      <c r="Y86" s="5"/>
      <c r="Z86" s="5"/>
    </row>
    <row r="87" spans="1:26" x14ac:dyDescent="0.25">
      <c r="A87" s="10"/>
      <c r="B87" s="11"/>
      <c r="C87" s="12"/>
      <c r="D87" s="5"/>
      <c r="E87" s="5"/>
      <c r="F87" s="5"/>
      <c r="G87" s="5"/>
      <c r="H87" s="5"/>
      <c r="I87" s="5"/>
      <c r="J87" s="5"/>
      <c r="K87" s="5"/>
      <c r="L87" s="5"/>
      <c r="M87" s="5"/>
      <c r="N87" s="5"/>
      <c r="O87" s="5"/>
      <c r="P87" s="5"/>
      <c r="Q87" s="5"/>
      <c r="R87" s="5"/>
      <c r="S87" s="5"/>
      <c r="T87" s="5"/>
      <c r="U87" s="5"/>
      <c r="V87" s="5"/>
      <c r="W87" s="5"/>
      <c r="X87" s="5"/>
      <c r="Y87" s="5"/>
      <c r="Z87" s="5"/>
    </row>
    <row r="88" spans="1:26" x14ac:dyDescent="0.25">
      <c r="A88" s="10"/>
      <c r="B88" s="11"/>
      <c r="C88" s="12"/>
      <c r="D88" s="5"/>
      <c r="E88" s="5"/>
      <c r="F88" s="5"/>
      <c r="G88" s="5"/>
      <c r="H88" s="5"/>
      <c r="I88" s="5"/>
      <c r="J88" s="5"/>
      <c r="K88" s="5"/>
      <c r="L88" s="5"/>
      <c r="M88" s="5"/>
      <c r="N88" s="5"/>
      <c r="O88" s="5"/>
      <c r="P88" s="5"/>
      <c r="Q88" s="5"/>
      <c r="R88" s="5"/>
      <c r="S88" s="5"/>
      <c r="T88" s="5"/>
      <c r="U88" s="5"/>
      <c r="V88" s="5"/>
      <c r="W88" s="5"/>
      <c r="X88" s="5"/>
      <c r="Y88" s="5"/>
      <c r="Z88" s="5"/>
    </row>
    <row r="89" spans="1:26" x14ac:dyDescent="0.25">
      <c r="A89" s="10"/>
      <c r="B89" s="11"/>
      <c r="C89" s="12"/>
      <c r="D89" s="5"/>
      <c r="E89" s="5"/>
      <c r="F89" s="5"/>
      <c r="G89" s="5"/>
      <c r="H89" s="5"/>
      <c r="I89" s="5"/>
      <c r="J89" s="5"/>
      <c r="K89" s="5"/>
      <c r="L89" s="5"/>
      <c r="M89" s="5"/>
      <c r="N89" s="5"/>
      <c r="O89" s="5"/>
      <c r="P89" s="5"/>
      <c r="Q89" s="5"/>
      <c r="R89" s="5"/>
      <c r="S89" s="5"/>
      <c r="T89" s="5"/>
      <c r="U89" s="5"/>
      <c r="V89" s="5"/>
      <c r="W89" s="5"/>
      <c r="X89" s="5"/>
      <c r="Y89" s="5"/>
      <c r="Z89" s="5"/>
    </row>
    <row r="90" spans="1:26" x14ac:dyDescent="0.25">
      <c r="A90" s="10"/>
      <c r="B90" s="11"/>
      <c r="C90" s="12"/>
      <c r="D90" s="5"/>
      <c r="E90" s="5"/>
      <c r="F90" s="5"/>
      <c r="G90" s="5"/>
      <c r="H90" s="5"/>
      <c r="I90" s="5"/>
      <c r="J90" s="5"/>
      <c r="K90" s="5"/>
      <c r="L90" s="5"/>
      <c r="M90" s="5"/>
      <c r="N90" s="5"/>
      <c r="O90" s="5"/>
      <c r="P90" s="5"/>
      <c r="Q90" s="5"/>
      <c r="R90" s="5"/>
      <c r="S90" s="5"/>
      <c r="T90" s="5"/>
      <c r="U90" s="5"/>
      <c r="V90" s="5"/>
      <c r="W90" s="5"/>
      <c r="X90" s="5"/>
      <c r="Y90" s="5"/>
      <c r="Z90" s="5"/>
    </row>
    <row r="91" spans="1:26" x14ac:dyDescent="0.25">
      <c r="A91" s="10"/>
      <c r="B91" s="11"/>
      <c r="C91" s="12"/>
      <c r="D91" s="5"/>
      <c r="E91" s="5"/>
      <c r="F91" s="5"/>
      <c r="G91" s="5"/>
      <c r="H91" s="5"/>
      <c r="I91" s="5"/>
      <c r="J91" s="5"/>
      <c r="K91" s="5"/>
      <c r="L91" s="5"/>
      <c r="M91" s="5"/>
      <c r="N91" s="5"/>
      <c r="O91" s="5"/>
      <c r="P91" s="5"/>
      <c r="Q91" s="5"/>
      <c r="R91" s="5"/>
      <c r="S91" s="5"/>
      <c r="T91" s="5"/>
      <c r="U91" s="5"/>
      <c r="V91" s="5"/>
      <c r="W91" s="5"/>
      <c r="X91" s="5"/>
      <c r="Y91" s="5"/>
      <c r="Z91" s="5"/>
    </row>
    <row r="92" spans="1:26" x14ac:dyDescent="0.25">
      <c r="A92" s="10"/>
      <c r="B92" s="11"/>
      <c r="C92" s="12"/>
      <c r="D92" s="5"/>
      <c r="E92" s="5"/>
      <c r="F92" s="5"/>
      <c r="G92" s="5"/>
      <c r="H92" s="5"/>
      <c r="I92" s="5"/>
      <c r="J92" s="5"/>
      <c r="K92" s="5"/>
      <c r="L92" s="5"/>
      <c r="M92" s="5"/>
      <c r="N92" s="5"/>
      <c r="O92" s="5"/>
      <c r="P92" s="5"/>
      <c r="Q92" s="5"/>
      <c r="R92" s="5"/>
      <c r="S92" s="5"/>
      <c r="T92" s="5"/>
      <c r="U92" s="5"/>
      <c r="V92" s="5"/>
      <c r="W92" s="5"/>
      <c r="X92" s="5"/>
      <c r="Y92" s="5"/>
      <c r="Z92" s="5"/>
    </row>
    <row r="93" spans="1:26" x14ac:dyDescent="0.25">
      <c r="A93" s="10"/>
      <c r="B93" s="11"/>
      <c r="C93" s="12"/>
      <c r="D93" s="5"/>
      <c r="E93" s="5"/>
      <c r="F93" s="5"/>
      <c r="G93" s="5"/>
      <c r="H93" s="5"/>
      <c r="I93" s="5"/>
      <c r="J93" s="5"/>
      <c r="K93" s="5"/>
      <c r="L93" s="5"/>
      <c r="M93" s="5"/>
      <c r="N93" s="5"/>
      <c r="O93" s="5"/>
      <c r="P93" s="5"/>
      <c r="Q93" s="5"/>
      <c r="R93" s="5"/>
      <c r="S93" s="5"/>
      <c r="T93" s="5"/>
      <c r="U93" s="5"/>
      <c r="V93" s="5"/>
      <c r="W93" s="5"/>
      <c r="X93" s="5"/>
      <c r="Y93" s="5"/>
      <c r="Z93" s="5"/>
    </row>
    <row r="94" spans="1:26" x14ac:dyDescent="0.25">
      <c r="A94" s="10"/>
      <c r="B94" s="11"/>
      <c r="C94" s="12"/>
      <c r="D94" s="5"/>
      <c r="E94" s="5"/>
      <c r="F94" s="5"/>
      <c r="G94" s="5"/>
      <c r="H94" s="5"/>
      <c r="I94" s="5"/>
      <c r="J94" s="5"/>
      <c r="K94" s="5"/>
      <c r="L94" s="5"/>
      <c r="M94" s="5"/>
      <c r="N94" s="5"/>
      <c r="O94" s="5"/>
      <c r="P94" s="5"/>
      <c r="Q94" s="5"/>
      <c r="R94" s="5"/>
      <c r="S94" s="5"/>
      <c r="T94" s="5"/>
      <c r="U94" s="5"/>
      <c r="V94" s="5"/>
      <c r="W94" s="5"/>
      <c r="X94" s="5"/>
      <c r="Y94" s="5"/>
      <c r="Z94" s="5"/>
    </row>
    <row r="95" spans="1:26" x14ac:dyDescent="0.25">
      <c r="A95" s="10"/>
      <c r="B95" s="11"/>
      <c r="C95" s="12"/>
      <c r="D95" s="5"/>
      <c r="E95" s="5"/>
      <c r="F95" s="5"/>
      <c r="G95" s="5"/>
      <c r="H95" s="5"/>
      <c r="I95" s="5"/>
      <c r="J95" s="5"/>
      <c r="K95" s="5"/>
      <c r="L95" s="5"/>
      <c r="M95" s="5"/>
      <c r="N95" s="5"/>
      <c r="O95" s="5"/>
      <c r="P95" s="5"/>
      <c r="Q95" s="5"/>
      <c r="R95" s="5"/>
      <c r="S95" s="5"/>
      <c r="T95" s="5"/>
      <c r="U95" s="5"/>
      <c r="V95" s="5"/>
      <c r="W95" s="5"/>
      <c r="X95" s="5"/>
      <c r="Y95" s="5"/>
      <c r="Z95" s="5"/>
    </row>
    <row r="96" spans="1:26" x14ac:dyDescent="0.25">
      <c r="A96" s="10"/>
      <c r="B96" s="11"/>
      <c r="C96" s="12"/>
      <c r="D96" s="5"/>
      <c r="E96" s="5"/>
      <c r="F96" s="5"/>
      <c r="G96" s="5"/>
      <c r="H96" s="5"/>
      <c r="I96" s="5"/>
      <c r="J96" s="5"/>
      <c r="K96" s="5"/>
      <c r="L96" s="5"/>
      <c r="M96" s="5"/>
      <c r="N96" s="5"/>
      <c r="O96" s="5"/>
      <c r="P96" s="5"/>
      <c r="Q96" s="5"/>
      <c r="R96" s="5"/>
      <c r="S96" s="5"/>
      <c r="T96" s="5"/>
      <c r="U96" s="5"/>
      <c r="V96" s="5"/>
      <c r="W96" s="5"/>
      <c r="X96" s="5"/>
      <c r="Y96" s="5"/>
      <c r="Z96" s="5"/>
    </row>
    <row r="97" spans="1:26" x14ac:dyDescent="0.25">
      <c r="A97" s="10"/>
      <c r="B97" s="11"/>
      <c r="C97" s="12"/>
      <c r="D97" s="5"/>
      <c r="E97" s="5"/>
      <c r="F97" s="5"/>
      <c r="G97" s="5"/>
      <c r="H97" s="5"/>
      <c r="I97" s="5"/>
      <c r="J97" s="5"/>
      <c r="K97" s="5"/>
      <c r="L97" s="5"/>
      <c r="M97" s="5"/>
      <c r="N97" s="5"/>
      <c r="O97" s="5"/>
      <c r="P97" s="5"/>
      <c r="Q97" s="5"/>
      <c r="R97" s="5"/>
      <c r="S97" s="5"/>
      <c r="T97" s="5"/>
      <c r="U97" s="5"/>
      <c r="V97" s="5"/>
      <c r="W97" s="5"/>
      <c r="X97" s="5"/>
      <c r="Y97" s="5"/>
      <c r="Z97" s="5"/>
    </row>
    <row r="98" spans="1:26" x14ac:dyDescent="0.25">
      <c r="A98" s="10"/>
      <c r="B98" s="11"/>
      <c r="C98" s="12"/>
      <c r="D98" s="5"/>
      <c r="E98" s="5"/>
      <c r="F98" s="5"/>
      <c r="G98" s="5"/>
      <c r="H98" s="5"/>
      <c r="I98" s="5"/>
      <c r="J98" s="5"/>
      <c r="K98" s="5"/>
      <c r="L98" s="5"/>
      <c r="M98" s="5"/>
      <c r="N98" s="5"/>
      <c r="O98" s="5"/>
      <c r="P98" s="5"/>
      <c r="Q98" s="5"/>
      <c r="R98" s="5"/>
      <c r="S98" s="5"/>
      <c r="T98" s="5"/>
      <c r="U98" s="5"/>
      <c r="V98" s="5"/>
      <c r="W98" s="5"/>
      <c r="X98" s="5"/>
      <c r="Y98" s="5"/>
      <c r="Z98" s="5"/>
    </row>
    <row r="99" spans="1:26" x14ac:dyDescent="0.25">
      <c r="A99" s="10"/>
      <c r="B99" s="11"/>
      <c r="C99" s="12"/>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10"/>
      <c r="B100" s="11"/>
      <c r="C100" s="12"/>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10"/>
      <c r="B101" s="11"/>
      <c r="C101" s="12"/>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10"/>
      <c r="B102" s="11"/>
      <c r="C102" s="12"/>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10"/>
      <c r="B103" s="11"/>
      <c r="C103" s="12"/>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10"/>
      <c r="B104" s="11"/>
      <c r="C104" s="12"/>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10"/>
      <c r="B105" s="11"/>
      <c r="C105" s="12"/>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10"/>
      <c r="B106" s="11"/>
      <c r="C106" s="12"/>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10"/>
      <c r="B107" s="11"/>
      <c r="C107" s="12"/>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10"/>
      <c r="B108" s="11"/>
      <c r="C108" s="12"/>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10"/>
      <c r="B109" s="11"/>
      <c r="C109" s="12"/>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10"/>
      <c r="B110" s="11"/>
      <c r="C110" s="12"/>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10"/>
      <c r="B111" s="11"/>
      <c r="C111" s="12"/>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10"/>
      <c r="B112" s="11"/>
      <c r="C112" s="12"/>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10"/>
      <c r="B113" s="11"/>
      <c r="C113" s="12"/>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10"/>
      <c r="B114" s="11"/>
      <c r="C114" s="12"/>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10"/>
      <c r="B115" s="11"/>
      <c r="C115" s="12"/>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10"/>
      <c r="B116" s="11"/>
      <c r="C116" s="12"/>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10"/>
      <c r="B117" s="11"/>
      <c r="C117" s="12"/>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10"/>
      <c r="B118" s="11"/>
      <c r="C118" s="12"/>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10"/>
      <c r="B119" s="11"/>
      <c r="C119" s="12"/>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10"/>
      <c r="B120" s="11"/>
      <c r="C120" s="12"/>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10"/>
      <c r="B121" s="11"/>
      <c r="C121" s="12"/>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10"/>
      <c r="B122" s="11"/>
      <c r="C122" s="12"/>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10"/>
      <c r="B123" s="11"/>
      <c r="C123" s="12"/>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10"/>
      <c r="B124" s="11"/>
      <c r="C124" s="12"/>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10"/>
      <c r="B125" s="11"/>
      <c r="C125" s="12"/>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10"/>
      <c r="B126" s="11"/>
      <c r="C126" s="12"/>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10"/>
      <c r="B127" s="11"/>
      <c r="C127" s="12"/>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10"/>
      <c r="B128" s="11"/>
      <c r="C128" s="12"/>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10"/>
      <c r="B129" s="11"/>
      <c r="C129" s="12"/>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10"/>
      <c r="B130" s="11"/>
      <c r="C130" s="12"/>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10"/>
      <c r="B131" s="11"/>
      <c r="C131" s="12"/>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10"/>
      <c r="B132" s="11"/>
      <c r="C132" s="12"/>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10"/>
      <c r="B133" s="11"/>
      <c r="C133" s="12"/>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10"/>
      <c r="B134" s="11"/>
      <c r="C134" s="12"/>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10"/>
      <c r="B135" s="11"/>
      <c r="C135" s="12"/>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10"/>
      <c r="B136" s="11"/>
      <c r="C136" s="12"/>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10"/>
      <c r="B137" s="11"/>
      <c r="C137" s="12"/>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10"/>
      <c r="B138" s="11"/>
      <c r="C138" s="12"/>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10"/>
      <c r="B139" s="11"/>
      <c r="C139" s="12"/>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10"/>
      <c r="B140" s="11"/>
      <c r="C140" s="12"/>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10"/>
      <c r="B141" s="11"/>
      <c r="C141" s="12"/>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10"/>
      <c r="B142" s="11"/>
      <c r="C142" s="12"/>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10"/>
      <c r="B143" s="11"/>
      <c r="C143" s="12"/>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10"/>
      <c r="B144" s="11"/>
      <c r="C144" s="12"/>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10"/>
      <c r="B145" s="11"/>
      <c r="C145" s="12"/>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10"/>
      <c r="B146" s="11"/>
      <c r="C146" s="12"/>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10"/>
      <c r="B147" s="11"/>
      <c r="C147" s="12"/>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10"/>
      <c r="B148" s="11"/>
      <c r="C148" s="12"/>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10"/>
      <c r="B149" s="11"/>
      <c r="C149" s="12"/>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10"/>
      <c r="B150" s="11"/>
      <c r="C150" s="12"/>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10"/>
      <c r="B151" s="11"/>
      <c r="C151" s="12"/>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10"/>
      <c r="B152" s="11"/>
      <c r="C152" s="12"/>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10"/>
      <c r="B153" s="11"/>
      <c r="C153" s="12"/>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10"/>
      <c r="B154" s="11"/>
      <c r="C154" s="12"/>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10"/>
      <c r="B155" s="11"/>
      <c r="C155" s="12"/>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10"/>
      <c r="B156" s="11"/>
      <c r="C156" s="12"/>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10"/>
      <c r="B157" s="11"/>
      <c r="C157" s="12"/>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10"/>
      <c r="B158" s="11"/>
      <c r="C158" s="12"/>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10"/>
      <c r="B159" s="11"/>
      <c r="C159" s="12"/>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10"/>
      <c r="B160" s="11"/>
      <c r="C160" s="12"/>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10"/>
      <c r="B161" s="11"/>
      <c r="C161" s="12"/>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10"/>
      <c r="B162" s="11"/>
      <c r="C162" s="12"/>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10"/>
      <c r="B163" s="11"/>
      <c r="C163" s="12"/>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10"/>
      <c r="B164" s="11"/>
      <c r="C164" s="12"/>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10"/>
      <c r="B165" s="11"/>
      <c r="C165" s="12"/>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10"/>
      <c r="B166" s="11"/>
      <c r="C166" s="12"/>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10"/>
      <c r="B167" s="11"/>
      <c r="C167" s="12"/>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10"/>
      <c r="B168" s="11"/>
      <c r="C168" s="12"/>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10"/>
      <c r="B169" s="11"/>
      <c r="C169" s="12"/>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10"/>
      <c r="B170" s="11"/>
      <c r="C170" s="12"/>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10"/>
      <c r="B171" s="11"/>
      <c r="C171" s="12"/>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10"/>
      <c r="B172" s="11"/>
      <c r="C172" s="12"/>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10"/>
      <c r="B173" s="11"/>
      <c r="C173" s="12"/>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10"/>
      <c r="B174" s="11"/>
      <c r="C174" s="12"/>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10"/>
      <c r="B175" s="11"/>
      <c r="C175" s="12"/>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10"/>
      <c r="B176" s="11"/>
      <c r="C176" s="12"/>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10"/>
      <c r="B177" s="11"/>
      <c r="C177" s="12"/>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10"/>
      <c r="B178" s="11"/>
      <c r="C178" s="12"/>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10"/>
      <c r="B179" s="11"/>
      <c r="C179" s="12"/>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10"/>
      <c r="B180" s="11"/>
      <c r="C180" s="12"/>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10"/>
      <c r="B181" s="11"/>
      <c r="C181" s="12"/>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10"/>
      <c r="B182" s="11"/>
      <c r="C182" s="12"/>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10"/>
      <c r="B183" s="11"/>
      <c r="C183" s="12"/>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10"/>
      <c r="B184" s="11"/>
      <c r="C184" s="12"/>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10"/>
      <c r="B185" s="11"/>
      <c r="C185" s="12"/>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10"/>
      <c r="B186" s="11"/>
      <c r="C186" s="12"/>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10"/>
      <c r="B187" s="11"/>
      <c r="C187" s="12"/>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10"/>
      <c r="B188" s="11"/>
      <c r="C188" s="12"/>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10"/>
      <c r="B189" s="11"/>
      <c r="C189" s="12"/>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10"/>
      <c r="B190" s="11"/>
      <c r="C190" s="12"/>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10"/>
      <c r="B191" s="11"/>
      <c r="C191" s="12"/>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10"/>
      <c r="B192" s="11"/>
      <c r="C192" s="12"/>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10"/>
      <c r="B193" s="11"/>
      <c r="C193" s="12"/>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10"/>
      <c r="B194" s="11"/>
      <c r="C194" s="12"/>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10"/>
      <c r="B195" s="11"/>
      <c r="C195" s="12"/>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10"/>
      <c r="B196" s="11"/>
      <c r="C196" s="12"/>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10"/>
      <c r="B197" s="11"/>
      <c r="C197" s="12"/>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10"/>
      <c r="B198" s="11"/>
      <c r="C198" s="12"/>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10"/>
      <c r="B199" s="11"/>
      <c r="C199" s="12"/>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10"/>
      <c r="B200" s="11"/>
      <c r="C200" s="12"/>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10"/>
      <c r="B201" s="11"/>
      <c r="C201" s="12"/>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10"/>
      <c r="B202" s="11"/>
      <c r="C202" s="12"/>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10"/>
      <c r="B203" s="11"/>
      <c r="C203" s="12"/>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10"/>
      <c r="B204" s="11"/>
      <c r="C204" s="12"/>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10"/>
      <c r="B205" s="11"/>
      <c r="C205" s="12"/>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10"/>
      <c r="B206" s="11"/>
      <c r="C206" s="12"/>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10"/>
      <c r="B207" s="11"/>
      <c r="C207" s="12"/>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10"/>
      <c r="B208" s="11"/>
      <c r="C208" s="12"/>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10"/>
      <c r="B209" s="11"/>
      <c r="C209" s="12"/>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10"/>
      <c r="B210" s="11"/>
      <c r="C210" s="12"/>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10"/>
      <c r="B211" s="11"/>
      <c r="C211" s="12"/>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10"/>
      <c r="B212" s="11"/>
      <c r="C212" s="12"/>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10"/>
      <c r="B213" s="11"/>
      <c r="C213" s="12"/>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10"/>
      <c r="B214" s="11"/>
      <c r="C214" s="12"/>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10"/>
      <c r="B215" s="11"/>
      <c r="C215" s="12"/>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10"/>
      <c r="B216" s="11"/>
      <c r="C216" s="12"/>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10"/>
      <c r="B217" s="11"/>
      <c r="C217" s="12"/>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10"/>
      <c r="B218" s="11"/>
      <c r="C218" s="12"/>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10"/>
      <c r="B219" s="11"/>
      <c r="C219" s="12"/>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10"/>
      <c r="B220" s="11"/>
      <c r="C220" s="12"/>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10"/>
      <c r="B221" s="11"/>
      <c r="C221" s="12"/>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10"/>
      <c r="B222" s="11"/>
      <c r="C222" s="12"/>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10"/>
      <c r="B223" s="11"/>
      <c r="C223" s="12"/>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10"/>
      <c r="B224" s="11"/>
      <c r="C224" s="12"/>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10"/>
      <c r="B225" s="11"/>
      <c r="C225" s="12"/>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10"/>
      <c r="B226" s="11"/>
      <c r="C226" s="12"/>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10"/>
      <c r="B227" s="11"/>
      <c r="C227" s="12"/>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10"/>
      <c r="B228" s="11"/>
      <c r="C228" s="12"/>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10"/>
      <c r="B229" s="11"/>
      <c r="C229" s="12"/>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10"/>
      <c r="B230" s="11"/>
      <c r="C230" s="12"/>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10"/>
      <c r="B231" s="11"/>
      <c r="C231" s="12"/>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10"/>
      <c r="B232" s="11"/>
      <c r="C232" s="12"/>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10"/>
      <c r="B233" s="11"/>
      <c r="C233" s="12"/>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10"/>
      <c r="B234" s="11"/>
      <c r="C234" s="12"/>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10"/>
      <c r="B235" s="11"/>
      <c r="C235" s="12"/>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10"/>
      <c r="B236" s="11"/>
      <c r="C236" s="12"/>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10"/>
      <c r="B237" s="11"/>
      <c r="C237" s="12"/>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10"/>
      <c r="B238" s="11"/>
      <c r="C238" s="12"/>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10"/>
      <c r="B239" s="11"/>
      <c r="C239" s="12"/>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10"/>
      <c r="B240" s="11"/>
      <c r="C240" s="12"/>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10"/>
      <c r="B241" s="11"/>
      <c r="C241" s="12"/>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10"/>
      <c r="B242" s="11"/>
      <c r="C242" s="12"/>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10"/>
      <c r="B243" s="11"/>
      <c r="C243" s="12"/>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10"/>
      <c r="B244" s="11"/>
      <c r="C244" s="12"/>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10"/>
      <c r="B245" s="11"/>
      <c r="C245" s="12"/>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10"/>
      <c r="B246" s="11"/>
      <c r="C246" s="12"/>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10"/>
      <c r="B247" s="11"/>
      <c r="C247" s="12"/>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10"/>
      <c r="B248" s="11"/>
      <c r="C248" s="12"/>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10"/>
      <c r="B249" s="11"/>
      <c r="C249" s="12"/>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10"/>
      <c r="B250" s="11"/>
      <c r="C250" s="12"/>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10"/>
      <c r="B251" s="11"/>
      <c r="C251" s="12"/>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10"/>
      <c r="B252" s="11"/>
      <c r="C252" s="12"/>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10"/>
      <c r="B253" s="11"/>
      <c r="C253" s="12"/>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10"/>
      <c r="B254" s="11"/>
      <c r="C254" s="12"/>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10"/>
      <c r="B255" s="11"/>
      <c r="C255" s="12"/>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10"/>
      <c r="B256" s="11"/>
      <c r="C256" s="12"/>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10"/>
      <c r="B257" s="11"/>
      <c r="C257" s="12"/>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10"/>
      <c r="B258" s="11"/>
      <c r="C258" s="12"/>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10"/>
      <c r="B259" s="11"/>
      <c r="C259" s="12"/>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10"/>
      <c r="B260" s="11"/>
      <c r="C260" s="12"/>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10"/>
      <c r="B261" s="11"/>
      <c r="C261" s="12"/>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10"/>
      <c r="B262" s="11"/>
      <c r="C262" s="12"/>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10"/>
      <c r="B263" s="11"/>
      <c r="C263" s="12"/>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10"/>
      <c r="B264" s="11"/>
      <c r="C264" s="12"/>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10"/>
      <c r="B265" s="11"/>
      <c r="C265" s="12"/>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10"/>
      <c r="B266" s="11"/>
      <c r="C266" s="12"/>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10"/>
      <c r="B267" s="11"/>
      <c r="C267" s="12"/>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10"/>
      <c r="B268" s="11"/>
      <c r="C268" s="12"/>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10"/>
      <c r="B269" s="11"/>
      <c r="C269" s="12"/>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10"/>
      <c r="B270" s="11"/>
      <c r="C270" s="12"/>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10"/>
      <c r="B271" s="11"/>
      <c r="C271" s="12"/>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10"/>
      <c r="B272" s="11"/>
      <c r="C272" s="12"/>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10"/>
      <c r="B273" s="11"/>
      <c r="C273" s="12"/>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10"/>
      <c r="B274" s="11"/>
      <c r="C274" s="12"/>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10"/>
      <c r="B275" s="11"/>
      <c r="C275" s="12"/>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10"/>
      <c r="B276" s="11"/>
      <c r="C276" s="12"/>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10"/>
      <c r="B277" s="11"/>
      <c r="C277" s="12"/>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10"/>
      <c r="B278" s="11"/>
      <c r="C278" s="12"/>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10"/>
      <c r="B279" s="11"/>
      <c r="C279" s="12"/>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10"/>
      <c r="B280" s="11"/>
      <c r="C280" s="12"/>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10"/>
      <c r="B281" s="11"/>
      <c r="C281" s="12"/>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10"/>
      <c r="B282" s="11"/>
      <c r="C282" s="12"/>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10"/>
      <c r="B283" s="11"/>
      <c r="C283" s="12"/>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10"/>
      <c r="B284" s="11"/>
      <c r="C284" s="12"/>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10"/>
      <c r="B285" s="11"/>
      <c r="C285" s="12"/>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10"/>
      <c r="B286" s="11"/>
      <c r="C286" s="12"/>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10"/>
      <c r="B287" s="11"/>
      <c r="C287" s="12"/>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10"/>
      <c r="B288" s="11"/>
      <c r="C288" s="12"/>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10"/>
      <c r="B289" s="11"/>
      <c r="C289" s="12"/>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10"/>
      <c r="B290" s="11"/>
      <c r="C290" s="12"/>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10"/>
      <c r="B291" s="11"/>
      <c r="C291" s="12"/>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10"/>
      <c r="B292" s="11"/>
      <c r="C292" s="12"/>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10"/>
      <c r="B293" s="11"/>
      <c r="C293" s="12"/>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10"/>
      <c r="B294" s="11"/>
      <c r="C294" s="12"/>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10"/>
      <c r="B295" s="11"/>
      <c r="C295" s="12"/>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10"/>
      <c r="B296" s="11"/>
      <c r="C296" s="12"/>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10"/>
      <c r="B297" s="11"/>
      <c r="C297" s="12"/>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10"/>
      <c r="B298" s="11"/>
      <c r="C298" s="12"/>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10"/>
      <c r="B299" s="11"/>
      <c r="C299" s="12"/>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10"/>
      <c r="B300" s="11"/>
      <c r="C300" s="12"/>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10"/>
      <c r="B301" s="11"/>
      <c r="C301" s="12"/>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10"/>
      <c r="B302" s="11"/>
      <c r="C302" s="12"/>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10"/>
      <c r="B303" s="11"/>
      <c r="C303" s="12"/>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10"/>
      <c r="B304" s="11"/>
      <c r="C304" s="12"/>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10"/>
      <c r="B305" s="11"/>
      <c r="C305" s="12"/>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10"/>
      <c r="B306" s="11"/>
      <c r="C306" s="12"/>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10"/>
      <c r="B307" s="11"/>
      <c r="C307" s="12"/>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10"/>
      <c r="B308" s="11"/>
      <c r="C308" s="12"/>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10"/>
      <c r="B309" s="11"/>
      <c r="C309" s="12"/>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10"/>
      <c r="B310" s="11"/>
      <c r="C310" s="12"/>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10"/>
      <c r="B311" s="11"/>
      <c r="C311" s="12"/>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10"/>
      <c r="B312" s="11"/>
      <c r="C312" s="12"/>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10"/>
      <c r="B313" s="11"/>
      <c r="C313" s="12"/>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10"/>
      <c r="B314" s="11"/>
      <c r="C314" s="12"/>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10"/>
      <c r="B315" s="11"/>
      <c r="C315" s="12"/>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10"/>
      <c r="B316" s="11"/>
      <c r="C316" s="12"/>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10"/>
      <c r="B317" s="11"/>
      <c r="C317" s="12"/>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10"/>
      <c r="B318" s="11"/>
      <c r="C318" s="12"/>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10"/>
      <c r="B319" s="11"/>
      <c r="C319" s="12"/>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10"/>
      <c r="B320" s="11"/>
      <c r="C320" s="12"/>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10"/>
      <c r="B321" s="11"/>
      <c r="C321" s="12"/>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10"/>
      <c r="B322" s="11"/>
      <c r="C322" s="12"/>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10"/>
      <c r="B323" s="11"/>
      <c r="C323" s="12"/>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10"/>
      <c r="B324" s="11"/>
      <c r="C324" s="12"/>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10"/>
      <c r="B325" s="11"/>
      <c r="C325" s="12"/>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10"/>
      <c r="B326" s="11"/>
      <c r="C326" s="12"/>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10"/>
      <c r="B327" s="11"/>
      <c r="C327" s="12"/>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10"/>
      <c r="B328" s="11"/>
      <c r="C328" s="12"/>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10"/>
      <c r="B329" s="11"/>
      <c r="C329" s="12"/>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10"/>
      <c r="B330" s="11"/>
      <c r="C330" s="12"/>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10"/>
      <c r="B331" s="11"/>
      <c r="C331" s="12"/>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10"/>
      <c r="B332" s="11"/>
      <c r="C332" s="12"/>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10"/>
      <c r="B333" s="11"/>
      <c r="C333" s="12"/>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10"/>
      <c r="B334" s="11"/>
      <c r="C334" s="12"/>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10"/>
      <c r="B335" s="11"/>
      <c r="C335" s="12"/>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10"/>
      <c r="B336" s="11"/>
      <c r="C336" s="12"/>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10"/>
      <c r="B337" s="11"/>
      <c r="C337" s="12"/>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10"/>
      <c r="B338" s="11"/>
      <c r="C338" s="12"/>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10"/>
      <c r="B339" s="11"/>
      <c r="C339" s="12"/>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10"/>
      <c r="B340" s="11"/>
      <c r="C340" s="12"/>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10"/>
      <c r="B341" s="11"/>
      <c r="C341" s="12"/>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10"/>
      <c r="B342" s="11"/>
      <c r="C342" s="12"/>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10"/>
      <c r="B343" s="11"/>
      <c r="C343" s="12"/>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10"/>
      <c r="B344" s="11"/>
      <c r="C344" s="12"/>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10"/>
      <c r="B345" s="11"/>
      <c r="C345" s="12"/>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10"/>
      <c r="B346" s="11"/>
      <c r="C346" s="12"/>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10"/>
      <c r="B347" s="11"/>
      <c r="C347" s="12"/>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10"/>
      <c r="B348" s="11"/>
      <c r="C348" s="12"/>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10"/>
      <c r="B349" s="11"/>
      <c r="C349" s="12"/>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10"/>
      <c r="B350" s="11"/>
      <c r="C350" s="12"/>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10"/>
      <c r="B351" s="11"/>
      <c r="C351" s="12"/>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10"/>
      <c r="B352" s="11"/>
      <c r="C352" s="12"/>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10"/>
      <c r="B353" s="11"/>
      <c r="C353" s="12"/>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10"/>
      <c r="B354" s="11"/>
      <c r="C354" s="12"/>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10"/>
      <c r="B355" s="11"/>
      <c r="C355" s="12"/>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10"/>
      <c r="B356" s="11"/>
      <c r="C356" s="12"/>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10"/>
      <c r="B357" s="11"/>
      <c r="C357" s="12"/>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10"/>
      <c r="B358" s="11"/>
      <c r="C358" s="12"/>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10"/>
      <c r="B359" s="11"/>
      <c r="C359" s="12"/>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10"/>
      <c r="B360" s="11"/>
      <c r="C360" s="12"/>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10"/>
      <c r="B361" s="11"/>
      <c r="C361" s="12"/>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10"/>
      <c r="B362" s="11"/>
      <c r="C362" s="12"/>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10"/>
      <c r="B363" s="11"/>
      <c r="C363" s="12"/>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10"/>
      <c r="B364" s="11"/>
      <c r="C364" s="12"/>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10"/>
      <c r="B365" s="11"/>
      <c r="C365" s="12"/>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10"/>
      <c r="B366" s="11"/>
      <c r="C366" s="12"/>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10"/>
      <c r="B367" s="11"/>
      <c r="C367" s="12"/>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10"/>
      <c r="B368" s="11"/>
      <c r="C368" s="12"/>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10"/>
      <c r="B369" s="11"/>
      <c r="C369" s="12"/>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10"/>
      <c r="B370" s="11"/>
      <c r="C370" s="12"/>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10"/>
      <c r="B371" s="11"/>
      <c r="C371" s="12"/>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10"/>
      <c r="B372" s="11"/>
      <c r="C372" s="12"/>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10"/>
      <c r="B373" s="11"/>
      <c r="C373" s="12"/>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10"/>
      <c r="B374" s="11"/>
      <c r="C374" s="12"/>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10"/>
      <c r="B375" s="11"/>
      <c r="C375" s="12"/>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10"/>
      <c r="B376" s="11"/>
      <c r="C376" s="12"/>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10"/>
      <c r="B377" s="11"/>
      <c r="C377" s="12"/>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10"/>
      <c r="B378" s="11"/>
      <c r="C378" s="12"/>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10"/>
      <c r="B379" s="11"/>
      <c r="C379" s="12"/>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10"/>
      <c r="B380" s="11"/>
      <c r="C380" s="12"/>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10"/>
      <c r="B381" s="11"/>
      <c r="C381" s="12"/>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10"/>
      <c r="B382" s="11"/>
      <c r="C382" s="12"/>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10"/>
      <c r="B383" s="11"/>
      <c r="C383" s="12"/>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10"/>
      <c r="B384" s="11"/>
      <c r="C384" s="12"/>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10"/>
      <c r="B385" s="11"/>
      <c r="C385" s="12"/>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10"/>
      <c r="B386" s="11"/>
      <c r="C386" s="12"/>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10"/>
      <c r="B387" s="11"/>
      <c r="C387" s="12"/>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10"/>
      <c r="B388" s="11"/>
      <c r="C388" s="12"/>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10"/>
      <c r="B389" s="11"/>
      <c r="C389" s="12"/>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10"/>
      <c r="B390" s="11"/>
      <c r="C390" s="12"/>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10"/>
      <c r="B391" s="11"/>
      <c r="C391" s="12"/>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10"/>
      <c r="B392" s="11"/>
      <c r="C392" s="12"/>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10"/>
      <c r="B393" s="11"/>
      <c r="C393" s="12"/>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10"/>
      <c r="B394" s="11"/>
      <c r="C394" s="12"/>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10"/>
      <c r="B395" s="11"/>
      <c r="C395" s="12"/>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10"/>
      <c r="B396" s="11"/>
      <c r="C396" s="12"/>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10"/>
      <c r="B397" s="11"/>
      <c r="C397" s="12"/>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10"/>
      <c r="B398" s="11"/>
      <c r="C398" s="12"/>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10"/>
      <c r="B399" s="11"/>
      <c r="C399" s="12"/>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10"/>
      <c r="B400" s="11"/>
      <c r="C400" s="12"/>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10"/>
      <c r="B401" s="11"/>
      <c r="C401" s="12"/>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10"/>
      <c r="B402" s="11"/>
      <c r="C402" s="12"/>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10"/>
      <c r="B403" s="11"/>
      <c r="C403" s="12"/>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10"/>
      <c r="B404" s="11"/>
      <c r="C404" s="12"/>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10"/>
      <c r="B405" s="11"/>
      <c r="C405" s="12"/>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10"/>
      <c r="B406" s="11"/>
      <c r="C406" s="12"/>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10"/>
      <c r="B407" s="11"/>
      <c r="C407" s="12"/>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10"/>
      <c r="B408" s="11"/>
      <c r="C408" s="12"/>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10"/>
      <c r="B409" s="11"/>
      <c r="C409" s="12"/>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10"/>
      <c r="B410" s="11"/>
      <c r="C410" s="12"/>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10"/>
      <c r="B411" s="11"/>
      <c r="C411" s="12"/>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10"/>
      <c r="B412" s="11"/>
      <c r="C412" s="12"/>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10"/>
      <c r="B413" s="11"/>
      <c r="C413" s="12"/>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10"/>
      <c r="B414" s="11"/>
      <c r="C414" s="12"/>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10"/>
      <c r="B415" s="11"/>
      <c r="C415" s="12"/>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10"/>
      <c r="B416" s="11"/>
      <c r="C416" s="12"/>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10"/>
      <c r="B417" s="11"/>
      <c r="C417" s="12"/>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10"/>
      <c r="B418" s="11"/>
      <c r="C418" s="12"/>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10"/>
      <c r="B419" s="11"/>
      <c r="C419" s="12"/>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10"/>
      <c r="B420" s="11"/>
      <c r="C420" s="12"/>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10"/>
      <c r="B421" s="11"/>
      <c r="C421" s="12"/>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10"/>
      <c r="B422" s="11"/>
      <c r="C422" s="12"/>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10"/>
      <c r="B423" s="11"/>
      <c r="C423" s="12"/>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10"/>
      <c r="B424" s="11"/>
      <c r="C424" s="12"/>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10"/>
      <c r="B425" s="11"/>
      <c r="C425" s="12"/>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10"/>
      <c r="B426" s="11"/>
      <c r="C426" s="12"/>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10"/>
      <c r="B427" s="11"/>
      <c r="C427" s="12"/>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10"/>
      <c r="B428" s="11"/>
      <c r="C428" s="12"/>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10"/>
      <c r="B429" s="11"/>
      <c r="C429" s="12"/>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10"/>
      <c r="B430" s="11"/>
      <c r="C430" s="12"/>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10"/>
      <c r="B431" s="11"/>
      <c r="C431" s="12"/>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10"/>
      <c r="B432" s="11"/>
      <c r="C432" s="12"/>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10"/>
      <c r="B433" s="11"/>
      <c r="C433" s="12"/>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10"/>
      <c r="B434" s="11"/>
      <c r="C434" s="12"/>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10"/>
      <c r="B435" s="11"/>
      <c r="C435" s="12"/>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10"/>
      <c r="B436" s="11"/>
      <c r="C436" s="12"/>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10"/>
      <c r="B437" s="11"/>
      <c r="C437" s="12"/>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10"/>
      <c r="B438" s="11"/>
      <c r="C438" s="12"/>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10"/>
      <c r="B439" s="11"/>
      <c r="C439" s="12"/>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10"/>
      <c r="B440" s="11"/>
      <c r="C440" s="12"/>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10"/>
      <c r="B441" s="11"/>
      <c r="C441" s="12"/>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10"/>
      <c r="B442" s="11"/>
      <c r="C442" s="12"/>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10"/>
      <c r="B443" s="11"/>
      <c r="C443" s="12"/>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10"/>
      <c r="B444" s="11"/>
      <c r="C444" s="12"/>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10"/>
      <c r="B445" s="11"/>
      <c r="C445" s="12"/>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10"/>
      <c r="B446" s="11"/>
      <c r="C446" s="12"/>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10"/>
      <c r="B447" s="11"/>
      <c r="C447" s="12"/>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10"/>
      <c r="B448" s="11"/>
      <c r="C448" s="12"/>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10"/>
      <c r="B449" s="11"/>
      <c r="C449" s="12"/>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10"/>
      <c r="B450" s="11"/>
      <c r="C450" s="12"/>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10"/>
      <c r="B451" s="11"/>
      <c r="C451" s="12"/>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10"/>
      <c r="B452" s="11"/>
      <c r="C452" s="12"/>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10"/>
      <c r="B453" s="11"/>
      <c r="C453" s="12"/>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10"/>
      <c r="B454" s="11"/>
      <c r="C454" s="12"/>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10"/>
      <c r="B455" s="11"/>
      <c r="C455" s="12"/>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10"/>
      <c r="B456" s="11"/>
      <c r="C456" s="12"/>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10"/>
      <c r="B457" s="11"/>
      <c r="C457" s="12"/>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10"/>
      <c r="B458" s="11"/>
      <c r="C458" s="12"/>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10"/>
      <c r="B459" s="11"/>
      <c r="C459" s="12"/>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10"/>
      <c r="B460" s="11"/>
      <c r="C460" s="12"/>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10"/>
      <c r="B461" s="11"/>
      <c r="C461" s="12"/>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10"/>
      <c r="B462" s="11"/>
      <c r="C462" s="12"/>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10"/>
      <c r="B463" s="11"/>
      <c r="C463" s="12"/>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10"/>
      <c r="B464" s="11"/>
      <c r="C464" s="12"/>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10"/>
      <c r="B465" s="11"/>
      <c r="C465" s="12"/>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10"/>
      <c r="B466" s="11"/>
      <c r="C466" s="12"/>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10"/>
      <c r="B467" s="11"/>
      <c r="C467" s="12"/>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10"/>
      <c r="B468" s="11"/>
      <c r="C468" s="12"/>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10"/>
      <c r="B469" s="11"/>
      <c r="C469" s="12"/>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10"/>
      <c r="B470" s="11"/>
      <c r="C470" s="12"/>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10"/>
      <c r="B471" s="11"/>
      <c r="C471" s="12"/>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10"/>
      <c r="B472" s="11"/>
      <c r="C472" s="12"/>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10"/>
      <c r="B473" s="11"/>
      <c r="C473" s="12"/>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10"/>
      <c r="B474" s="11"/>
      <c r="C474" s="12"/>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10"/>
      <c r="B475" s="11"/>
      <c r="C475" s="12"/>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10"/>
      <c r="B476" s="11"/>
      <c r="C476" s="12"/>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10"/>
      <c r="B477" s="11"/>
      <c r="C477" s="12"/>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10"/>
      <c r="B478" s="11"/>
      <c r="C478" s="12"/>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10"/>
      <c r="B479" s="11"/>
      <c r="C479" s="12"/>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10"/>
      <c r="B480" s="11"/>
      <c r="C480" s="12"/>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10"/>
      <c r="B481" s="11"/>
      <c r="C481" s="12"/>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10"/>
      <c r="B482" s="11"/>
      <c r="C482" s="12"/>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10"/>
      <c r="B483" s="11"/>
      <c r="C483" s="12"/>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10"/>
      <c r="B484" s="11"/>
      <c r="C484" s="12"/>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10"/>
      <c r="B485" s="11"/>
      <c r="C485" s="12"/>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10"/>
      <c r="B486" s="11"/>
      <c r="C486" s="12"/>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10"/>
      <c r="B487" s="11"/>
      <c r="C487" s="12"/>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10"/>
      <c r="B488" s="11"/>
      <c r="C488" s="12"/>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10"/>
      <c r="B489" s="11"/>
      <c r="C489" s="12"/>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10"/>
      <c r="B490" s="11"/>
      <c r="C490" s="12"/>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10"/>
      <c r="B491" s="11"/>
      <c r="C491" s="12"/>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10"/>
      <c r="B492" s="11"/>
      <c r="C492" s="12"/>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10"/>
      <c r="B493" s="11"/>
      <c r="C493" s="12"/>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10"/>
      <c r="B494" s="11"/>
      <c r="C494" s="12"/>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10"/>
      <c r="B495" s="11"/>
      <c r="C495" s="12"/>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10"/>
      <c r="B496" s="11"/>
      <c r="C496" s="12"/>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10"/>
      <c r="B497" s="11"/>
      <c r="C497" s="12"/>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10"/>
      <c r="B498" s="11"/>
      <c r="C498" s="12"/>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10"/>
      <c r="B499" s="11"/>
      <c r="C499" s="12"/>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10"/>
      <c r="B500" s="11"/>
      <c r="C500" s="12"/>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10"/>
      <c r="B501" s="11"/>
      <c r="C501" s="12"/>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10"/>
      <c r="B502" s="11"/>
      <c r="C502" s="12"/>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10"/>
      <c r="B503" s="11"/>
      <c r="C503" s="12"/>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10"/>
      <c r="B504" s="11"/>
      <c r="C504" s="12"/>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10"/>
      <c r="B505" s="11"/>
      <c r="C505" s="12"/>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10"/>
      <c r="B506" s="11"/>
      <c r="C506" s="12"/>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10"/>
      <c r="B507" s="11"/>
      <c r="C507" s="12"/>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10"/>
      <c r="B508" s="11"/>
      <c r="C508" s="12"/>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10"/>
      <c r="B509" s="11"/>
      <c r="C509" s="12"/>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10"/>
      <c r="B510" s="11"/>
      <c r="C510" s="12"/>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10"/>
      <c r="B511" s="11"/>
      <c r="C511" s="12"/>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10"/>
      <c r="B512" s="11"/>
      <c r="C512" s="12"/>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10"/>
      <c r="B513" s="11"/>
      <c r="C513" s="12"/>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10"/>
      <c r="B514" s="11"/>
      <c r="C514" s="12"/>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10"/>
      <c r="B515" s="11"/>
      <c r="C515" s="12"/>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10"/>
      <c r="B516" s="11"/>
      <c r="C516" s="12"/>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10"/>
      <c r="B517" s="11"/>
      <c r="C517" s="12"/>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10"/>
      <c r="B518" s="11"/>
      <c r="C518" s="12"/>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10"/>
      <c r="B519" s="11"/>
      <c r="C519" s="12"/>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10"/>
      <c r="B520" s="11"/>
      <c r="C520" s="12"/>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10"/>
      <c r="B521" s="11"/>
      <c r="C521" s="12"/>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10"/>
      <c r="B522" s="11"/>
      <c r="C522" s="12"/>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10"/>
      <c r="B523" s="11"/>
      <c r="C523" s="12"/>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10"/>
      <c r="B524" s="11"/>
      <c r="C524" s="12"/>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10"/>
      <c r="B525" s="11"/>
      <c r="C525" s="12"/>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10"/>
      <c r="B526" s="11"/>
      <c r="C526" s="12"/>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10"/>
      <c r="B527" s="11"/>
      <c r="C527" s="12"/>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10"/>
      <c r="B528" s="11"/>
      <c r="C528" s="12"/>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10"/>
      <c r="B529" s="11"/>
      <c r="C529" s="12"/>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10"/>
      <c r="B530" s="11"/>
      <c r="C530" s="12"/>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10"/>
      <c r="B531" s="11"/>
      <c r="C531" s="12"/>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10"/>
      <c r="B532" s="11"/>
      <c r="C532" s="12"/>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10"/>
      <c r="B533" s="11"/>
      <c r="C533" s="12"/>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10"/>
      <c r="B534" s="11"/>
      <c r="C534" s="12"/>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10"/>
      <c r="B535" s="11"/>
      <c r="C535" s="12"/>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10"/>
      <c r="B536" s="11"/>
      <c r="C536" s="12"/>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10"/>
      <c r="B537" s="11"/>
      <c r="C537" s="12"/>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10"/>
      <c r="B538" s="11"/>
      <c r="C538" s="12"/>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10"/>
      <c r="B539" s="11"/>
      <c r="C539" s="12"/>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10"/>
      <c r="B540" s="11"/>
      <c r="C540" s="12"/>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10"/>
      <c r="B541" s="11"/>
      <c r="C541" s="12"/>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10"/>
      <c r="B542" s="11"/>
      <c r="C542" s="12"/>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10"/>
      <c r="B543" s="11"/>
      <c r="C543" s="12"/>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10"/>
      <c r="B544" s="11"/>
      <c r="C544" s="12"/>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10"/>
      <c r="B545" s="11"/>
      <c r="C545" s="12"/>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10"/>
      <c r="B546" s="11"/>
      <c r="C546" s="12"/>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10"/>
      <c r="B547" s="11"/>
      <c r="C547" s="12"/>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10"/>
      <c r="B548" s="11"/>
      <c r="C548" s="12"/>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10"/>
      <c r="B549" s="11"/>
      <c r="C549" s="12"/>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10"/>
      <c r="B550" s="11"/>
      <c r="C550" s="12"/>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10"/>
      <c r="B551" s="11"/>
      <c r="C551" s="12"/>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10"/>
      <c r="B552" s="11"/>
      <c r="C552" s="12"/>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10"/>
      <c r="B553" s="11"/>
      <c r="C553" s="12"/>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10"/>
      <c r="B554" s="11"/>
      <c r="C554" s="12"/>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10"/>
      <c r="B555" s="11"/>
      <c r="C555" s="12"/>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10"/>
      <c r="B556" s="11"/>
      <c r="C556" s="12"/>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10"/>
      <c r="B557" s="11"/>
      <c r="C557" s="12"/>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10"/>
      <c r="B558" s="11"/>
      <c r="C558" s="12"/>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10"/>
      <c r="B559" s="11"/>
      <c r="C559" s="12"/>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10"/>
      <c r="B560" s="11"/>
      <c r="C560" s="12"/>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10"/>
      <c r="B561" s="11"/>
      <c r="C561" s="12"/>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10"/>
      <c r="B562" s="11"/>
      <c r="C562" s="12"/>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10"/>
      <c r="B563" s="11"/>
      <c r="C563" s="12"/>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10"/>
      <c r="B564" s="11"/>
      <c r="C564" s="12"/>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10"/>
      <c r="B565" s="11"/>
      <c r="C565" s="12"/>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10"/>
      <c r="B566" s="11"/>
      <c r="C566" s="12"/>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10"/>
      <c r="B567" s="11"/>
      <c r="C567" s="12"/>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10"/>
      <c r="B568" s="11"/>
      <c r="C568" s="12"/>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10"/>
      <c r="B569" s="11"/>
      <c r="C569" s="12"/>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10"/>
      <c r="B570" s="11"/>
      <c r="C570" s="12"/>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10"/>
      <c r="B571" s="11"/>
      <c r="C571" s="12"/>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10"/>
      <c r="B572" s="11"/>
      <c r="C572" s="12"/>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10"/>
      <c r="B573" s="11"/>
      <c r="C573" s="12"/>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10"/>
      <c r="B574" s="11"/>
      <c r="C574" s="12"/>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10"/>
      <c r="B575" s="11"/>
      <c r="C575" s="12"/>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10"/>
      <c r="B576" s="11"/>
      <c r="C576" s="12"/>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10"/>
      <c r="B577" s="11"/>
      <c r="C577" s="12"/>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10"/>
      <c r="B578" s="11"/>
      <c r="C578" s="12"/>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10"/>
      <c r="B579" s="11"/>
      <c r="C579" s="12"/>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10"/>
      <c r="B580" s="11"/>
      <c r="C580" s="12"/>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10"/>
      <c r="B581" s="11"/>
      <c r="C581" s="12"/>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10"/>
      <c r="B582" s="11"/>
      <c r="C582" s="12"/>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10"/>
      <c r="B583" s="11"/>
      <c r="C583" s="12"/>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10"/>
      <c r="B584" s="11"/>
      <c r="C584" s="12"/>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10"/>
      <c r="B585" s="11"/>
      <c r="C585" s="12"/>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10"/>
      <c r="B586" s="11"/>
      <c r="C586" s="12"/>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10"/>
      <c r="B587" s="11"/>
      <c r="C587" s="12"/>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10"/>
      <c r="B588" s="11"/>
      <c r="C588" s="12"/>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10"/>
      <c r="B589" s="11"/>
      <c r="C589" s="12"/>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10"/>
      <c r="B590" s="11"/>
      <c r="C590" s="12"/>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10"/>
      <c r="B591" s="11"/>
      <c r="C591" s="12"/>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10"/>
      <c r="B592" s="11"/>
      <c r="C592" s="12"/>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10"/>
      <c r="B593" s="11"/>
      <c r="C593" s="12"/>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10"/>
      <c r="B594" s="11"/>
      <c r="C594" s="12"/>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10"/>
      <c r="B595" s="11"/>
      <c r="C595" s="12"/>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10"/>
      <c r="B596" s="11"/>
      <c r="C596" s="12"/>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10"/>
      <c r="B597" s="11"/>
      <c r="C597" s="12"/>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10"/>
      <c r="B598" s="11"/>
      <c r="C598" s="12"/>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10"/>
      <c r="B599" s="11"/>
      <c r="C599" s="12"/>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10"/>
      <c r="B600" s="11"/>
      <c r="C600" s="12"/>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10"/>
      <c r="B601" s="11"/>
      <c r="C601" s="12"/>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10"/>
      <c r="B602" s="11"/>
      <c r="C602" s="12"/>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10"/>
      <c r="B603" s="11"/>
      <c r="C603" s="12"/>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10"/>
      <c r="B604" s="11"/>
      <c r="C604" s="12"/>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10"/>
      <c r="B605" s="11"/>
      <c r="C605" s="12"/>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10"/>
      <c r="B606" s="11"/>
      <c r="C606" s="12"/>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10"/>
      <c r="B607" s="11"/>
      <c r="C607" s="12"/>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10"/>
      <c r="B608" s="11"/>
      <c r="C608" s="12"/>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10"/>
      <c r="B609" s="11"/>
      <c r="C609" s="12"/>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10"/>
      <c r="B610" s="11"/>
      <c r="C610" s="12"/>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10"/>
      <c r="B611" s="11"/>
      <c r="C611" s="12"/>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10"/>
      <c r="B612" s="11"/>
      <c r="C612" s="12"/>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10"/>
      <c r="B613" s="11"/>
      <c r="C613" s="12"/>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10"/>
      <c r="B614" s="11"/>
      <c r="C614" s="12"/>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10"/>
      <c r="B615" s="11"/>
      <c r="C615" s="12"/>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10"/>
      <c r="B616" s="11"/>
      <c r="C616" s="12"/>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10"/>
      <c r="B617" s="11"/>
      <c r="C617" s="12"/>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10"/>
      <c r="B618" s="11"/>
      <c r="C618" s="12"/>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10"/>
      <c r="B619" s="11"/>
      <c r="C619" s="12"/>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10"/>
      <c r="B620" s="11"/>
      <c r="C620" s="12"/>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10"/>
      <c r="B621" s="11"/>
      <c r="C621" s="12"/>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10"/>
      <c r="B622" s="11"/>
      <c r="C622" s="12"/>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10"/>
      <c r="B623" s="11"/>
      <c r="C623" s="12"/>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10"/>
      <c r="B624" s="11"/>
      <c r="C624" s="12"/>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10"/>
      <c r="B625" s="11"/>
      <c r="C625" s="12"/>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10"/>
      <c r="B626" s="11"/>
      <c r="C626" s="12"/>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10"/>
      <c r="B627" s="11"/>
      <c r="C627" s="12"/>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10"/>
      <c r="B628" s="11"/>
      <c r="C628" s="12"/>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10"/>
      <c r="B629" s="11"/>
      <c r="C629" s="12"/>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10"/>
      <c r="B630" s="11"/>
      <c r="C630" s="12"/>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10"/>
      <c r="B631" s="11"/>
      <c r="C631" s="12"/>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10"/>
      <c r="B632" s="11"/>
      <c r="C632" s="12"/>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10"/>
      <c r="B633" s="11"/>
      <c r="C633" s="12"/>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10"/>
      <c r="B634" s="11"/>
      <c r="C634" s="12"/>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10"/>
      <c r="B635" s="11"/>
      <c r="C635" s="12"/>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10"/>
      <c r="B636" s="11"/>
      <c r="C636" s="12"/>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10"/>
      <c r="B637" s="11"/>
      <c r="C637" s="12"/>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10"/>
      <c r="B638" s="11"/>
      <c r="C638" s="12"/>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10"/>
      <c r="B639" s="11"/>
      <c r="C639" s="12"/>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10"/>
      <c r="B640" s="11"/>
      <c r="C640" s="12"/>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10"/>
      <c r="B641" s="11"/>
      <c r="C641" s="12"/>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10"/>
      <c r="B642" s="11"/>
      <c r="C642" s="12"/>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10"/>
      <c r="B643" s="11"/>
      <c r="C643" s="12"/>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10"/>
      <c r="B644" s="11"/>
      <c r="C644" s="12"/>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10"/>
      <c r="B645" s="11"/>
      <c r="C645" s="12"/>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10"/>
      <c r="B646" s="11"/>
      <c r="C646" s="12"/>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10"/>
      <c r="B647" s="11"/>
      <c r="C647" s="12"/>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10"/>
      <c r="B648" s="11"/>
      <c r="C648" s="12"/>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10"/>
      <c r="B649" s="11"/>
      <c r="C649" s="12"/>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10"/>
      <c r="B650" s="11"/>
      <c r="C650" s="12"/>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10"/>
      <c r="B651" s="11"/>
      <c r="C651" s="12"/>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10"/>
      <c r="B652" s="11"/>
      <c r="C652" s="12"/>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10"/>
      <c r="B653" s="11"/>
      <c r="C653" s="12"/>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10"/>
      <c r="B654" s="11"/>
      <c r="C654" s="12"/>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10"/>
      <c r="B655" s="11"/>
      <c r="C655" s="12"/>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10"/>
      <c r="B656" s="11"/>
      <c r="C656" s="12"/>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10"/>
      <c r="B657" s="11"/>
      <c r="C657" s="12"/>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10"/>
      <c r="B658" s="11"/>
      <c r="C658" s="12"/>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10"/>
      <c r="B659" s="11"/>
      <c r="C659" s="12"/>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10"/>
      <c r="B660" s="11"/>
      <c r="C660" s="12"/>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10"/>
      <c r="B661" s="11"/>
      <c r="C661" s="12"/>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10"/>
      <c r="B662" s="11"/>
      <c r="C662" s="12"/>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10"/>
      <c r="B663" s="11"/>
      <c r="C663" s="12"/>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10"/>
      <c r="B664" s="11"/>
      <c r="C664" s="12"/>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10"/>
      <c r="B665" s="11"/>
      <c r="C665" s="12"/>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10"/>
      <c r="B666" s="11"/>
      <c r="C666" s="12"/>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10"/>
      <c r="B667" s="11"/>
      <c r="C667" s="12"/>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10"/>
      <c r="B668" s="11"/>
      <c r="C668" s="12"/>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10"/>
      <c r="B669" s="11"/>
      <c r="C669" s="12"/>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10"/>
      <c r="B670" s="11"/>
      <c r="C670" s="12"/>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10"/>
      <c r="B671" s="11"/>
      <c r="C671" s="12"/>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10"/>
      <c r="B672" s="11"/>
      <c r="C672" s="12"/>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10"/>
      <c r="B673" s="11"/>
      <c r="C673" s="12"/>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10"/>
      <c r="B674" s="11"/>
      <c r="C674" s="12"/>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10"/>
      <c r="B675" s="11"/>
      <c r="C675" s="12"/>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10"/>
      <c r="B676" s="11"/>
      <c r="C676" s="12"/>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10"/>
      <c r="B677" s="11"/>
      <c r="C677" s="12"/>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10"/>
      <c r="B678" s="11"/>
      <c r="C678" s="12"/>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10"/>
      <c r="B679" s="11"/>
      <c r="C679" s="12"/>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10"/>
      <c r="B680" s="11"/>
      <c r="C680" s="12"/>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10"/>
      <c r="B681" s="11"/>
      <c r="C681" s="12"/>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10"/>
      <c r="B682" s="11"/>
      <c r="C682" s="12"/>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10"/>
      <c r="B683" s="11"/>
      <c r="C683" s="12"/>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10"/>
      <c r="B684" s="11"/>
      <c r="C684" s="12"/>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10"/>
      <c r="B685" s="11"/>
      <c r="C685" s="12"/>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10"/>
      <c r="B686" s="11"/>
      <c r="C686" s="12"/>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10"/>
      <c r="B687" s="11"/>
      <c r="C687" s="12"/>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10"/>
      <c r="B688" s="11"/>
      <c r="C688" s="12"/>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10"/>
      <c r="B689" s="11"/>
      <c r="C689" s="12"/>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10"/>
      <c r="B690" s="11"/>
      <c r="C690" s="12"/>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10"/>
      <c r="B691" s="11"/>
      <c r="C691" s="12"/>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10"/>
      <c r="B692" s="11"/>
      <c r="C692" s="12"/>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10"/>
      <c r="B693" s="11"/>
      <c r="C693" s="12"/>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10"/>
      <c r="B694" s="11"/>
      <c r="C694" s="12"/>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10"/>
      <c r="B695" s="11"/>
      <c r="C695" s="12"/>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10"/>
      <c r="B696" s="11"/>
      <c r="C696" s="12"/>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10"/>
      <c r="B697" s="11"/>
      <c r="C697" s="12"/>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10"/>
      <c r="B698" s="11"/>
      <c r="C698" s="12"/>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10"/>
      <c r="B699" s="11"/>
      <c r="C699" s="12"/>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10"/>
      <c r="B700" s="11"/>
      <c r="C700" s="12"/>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10"/>
      <c r="B701" s="11"/>
      <c r="C701" s="12"/>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10"/>
      <c r="B702" s="11"/>
      <c r="C702" s="12"/>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10"/>
      <c r="B703" s="11"/>
      <c r="C703" s="12"/>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10"/>
      <c r="B704" s="11"/>
      <c r="C704" s="12"/>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10"/>
      <c r="B705" s="11"/>
      <c r="C705" s="12"/>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10"/>
      <c r="B706" s="11"/>
      <c r="C706" s="12"/>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10"/>
      <c r="B707" s="11"/>
      <c r="C707" s="12"/>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10"/>
      <c r="B708" s="11"/>
      <c r="C708" s="12"/>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10"/>
      <c r="B709" s="11"/>
      <c r="C709" s="12"/>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10"/>
      <c r="B710" s="11"/>
      <c r="C710" s="12"/>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10"/>
      <c r="B711" s="11"/>
      <c r="C711" s="12"/>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10"/>
      <c r="B712" s="11"/>
      <c r="C712" s="12"/>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10"/>
      <c r="B713" s="11"/>
      <c r="C713" s="12"/>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10"/>
      <c r="B714" s="11"/>
      <c r="C714" s="12"/>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10"/>
      <c r="B715" s="11"/>
      <c r="C715" s="12"/>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10"/>
      <c r="B716" s="11"/>
      <c r="C716" s="12"/>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10"/>
      <c r="B717" s="11"/>
      <c r="C717" s="12"/>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10"/>
      <c r="B718" s="11"/>
      <c r="C718" s="12"/>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10"/>
      <c r="B719" s="11"/>
      <c r="C719" s="12"/>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10"/>
      <c r="B720" s="11"/>
      <c r="C720" s="12"/>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10"/>
      <c r="B721" s="11"/>
      <c r="C721" s="12"/>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10"/>
      <c r="B722" s="11"/>
      <c r="C722" s="12"/>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10"/>
      <c r="B723" s="11"/>
      <c r="C723" s="12"/>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10"/>
      <c r="B724" s="11"/>
      <c r="C724" s="12"/>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10"/>
      <c r="B725" s="11"/>
      <c r="C725" s="12"/>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10"/>
      <c r="B726" s="11"/>
      <c r="C726" s="12"/>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10"/>
      <c r="B727" s="11"/>
      <c r="C727" s="12"/>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10"/>
      <c r="B728" s="11"/>
      <c r="C728" s="12"/>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10"/>
      <c r="B729" s="11"/>
      <c r="C729" s="12"/>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10"/>
      <c r="B730" s="11"/>
      <c r="C730" s="12"/>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10"/>
      <c r="B731" s="11"/>
      <c r="C731" s="12"/>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10"/>
      <c r="B732" s="11"/>
      <c r="C732" s="12"/>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10"/>
      <c r="B733" s="11"/>
      <c r="C733" s="12"/>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10"/>
      <c r="B734" s="11"/>
      <c r="C734" s="12"/>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10"/>
      <c r="B735" s="11"/>
      <c r="C735" s="12"/>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10"/>
      <c r="B736" s="11"/>
      <c r="C736" s="12"/>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10"/>
      <c r="B737" s="11"/>
      <c r="C737" s="12"/>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10"/>
      <c r="B738" s="11"/>
      <c r="C738" s="12"/>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10"/>
      <c r="B739" s="11"/>
      <c r="C739" s="12"/>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10"/>
      <c r="B740" s="11"/>
      <c r="C740" s="12"/>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10"/>
      <c r="B741" s="11"/>
      <c r="C741" s="12"/>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10"/>
      <c r="B742" s="11"/>
      <c r="C742" s="12"/>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10"/>
      <c r="B743" s="11"/>
      <c r="C743" s="12"/>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10"/>
      <c r="B744" s="11"/>
      <c r="C744" s="12"/>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10"/>
      <c r="B745" s="11"/>
      <c r="C745" s="12"/>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10"/>
      <c r="B746" s="11"/>
      <c r="C746" s="12"/>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10"/>
      <c r="B747" s="11"/>
      <c r="C747" s="12"/>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10"/>
      <c r="B748" s="11"/>
      <c r="C748" s="12"/>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10"/>
      <c r="B749" s="11"/>
      <c r="C749" s="12"/>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10"/>
      <c r="B750" s="11"/>
      <c r="C750" s="12"/>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10"/>
      <c r="B751" s="11"/>
      <c r="C751" s="12"/>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10"/>
      <c r="B752" s="11"/>
      <c r="C752" s="12"/>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10"/>
      <c r="B753" s="11"/>
      <c r="C753" s="12"/>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10"/>
      <c r="B754" s="11"/>
      <c r="C754" s="12"/>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10"/>
      <c r="B755" s="11"/>
      <c r="C755" s="12"/>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10"/>
      <c r="B756" s="11"/>
      <c r="C756" s="12"/>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10"/>
      <c r="B757" s="11"/>
      <c r="C757" s="12"/>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10"/>
      <c r="B758" s="11"/>
      <c r="C758" s="12"/>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10"/>
      <c r="B759" s="11"/>
      <c r="C759" s="12"/>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10"/>
      <c r="B760" s="11"/>
      <c r="C760" s="12"/>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10"/>
      <c r="B761" s="11"/>
      <c r="C761" s="12"/>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10"/>
      <c r="B762" s="11"/>
      <c r="C762" s="12"/>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10"/>
      <c r="B763" s="11"/>
      <c r="C763" s="12"/>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10"/>
      <c r="B764" s="11"/>
      <c r="C764" s="12"/>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10"/>
      <c r="B765" s="11"/>
      <c r="C765" s="12"/>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10"/>
      <c r="B766" s="11"/>
      <c r="C766" s="12"/>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10"/>
      <c r="B767" s="11"/>
      <c r="C767" s="12"/>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10"/>
      <c r="B768" s="11"/>
      <c r="C768" s="12"/>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10"/>
      <c r="B769" s="11"/>
      <c r="C769" s="12"/>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10"/>
      <c r="B770" s="11"/>
      <c r="C770" s="12"/>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10"/>
      <c r="B771" s="11"/>
      <c r="C771" s="12"/>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10"/>
      <c r="B772" s="11"/>
      <c r="C772" s="12"/>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10"/>
      <c r="B773" s="11"/>
      <c r="C773" s="12"/>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10"/>
      <c r="B774" s="11"/>
      <c r="C774" s="12"/>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10"/>
      <c r="B775" s="11"/>
      <c r="C775" s="12"/>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10"/>
      <c r="B776" s="11"/>
      <c r="C776" s="12"/>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10"/>
      <c r="B777" s="11"/>
      <c r="C777" s="12"/>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10"/>
      <c r="B778" s="11"/>
      <c r="C778" s="12"/>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10"/>
      <c r="B779" s="11"/>
      <c r="C779" s="12"/>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10"/>
      <c r="B780" s="11"/>
      <c r="C780" s="12"/>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10"/>
      <c r="B781" s="11"/>
      <c r="C781" s="12"/>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10"/>
      <c r="B782" s="11"/>
      <c r="C782" s="12"/>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10"/>
      <c r="B783" s="11"/>
      <c r="C783" s="12"/>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10"/>
      <c r="B784" s="11"/>
      <c r="C784" s="12"/>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10"/>
      <c r="B785" s="11"/>
      <c r="C785" s="12"/>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10"/>
      <c r="B786" s="11"/>
      <c r="C786" s="12"/>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10"/>
      <c r="B787" s="11"/>
      <c r="C787" s="12"/>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10"/>
      <c r="B788" s="11"/>
      <c r="C788" s="12"/>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10"/>
      <c r="B789" s="11"/>
      <c r="C789" s="12"/>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10"/>
      <c r="B790" s="11"/>
      <c r="C790" s="12"/>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10"/>
      <c r="B791" s="11"/>
      <c r="C791" s="12"/>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10"/>
      <c r="B792" s="11"/>
      <c r="C792" s="12"/>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10"/>
      <c r="B793" s="11"/>
      <c r="C793" s="12"/>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10"/>
      <c r="B794" s="11"/>
      <c r="C794" s="12"/>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10"/>
      <c r="B795" s="11"/>
      <c r="C795" s="12"/>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10"/>
      <c r="B796" s="11"/>
      <c r="C796" s="12"/>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10"/>
      <c r="B797" s="11"/>
      <c r="C797" s="12"/>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10"/>
      <c r="B798" s="11"/>
      <c r="C798" s="12"/>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10"/>
      <c r="B799" s="11"/>
      <c r="C799" s="12"/>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10"/>
      <c r="B800" s="11"/>
      <c r="C800" s="12"/>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10"/>
      <c r="B801" s="11"/>
      <c r="C801" s="12"/>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10"/>
      <c r="B802" s="11"/>
      <c r="C802" s="12"/>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10"/>
      <c r="B803" s="11"/>
      <c r="C803" s="12"/>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10"/>
      <c r="B804" s="11"/>
      <c r="C804" s="12"/>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10"/>
      <c r="B805" s="11"/>
      <c r="C805" s="12"/>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10"/>
      <c r="B806" s="11"/>
      <c r="C806" s="12"/>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10"/>
      <c r="B807" s="11"/>
      <c r="C807" s="12"/>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10"/>
      <c r="B808" s="11"/>
      <c r="C808" s="12"/>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10"/>
      <c r="B809" s="11"/>
      <c r="C809" s="12"/>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10"/>
      <c r="B810" s="11"/>
      <c r="C810" s="12"/>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10"/>
      <c r="B811" s="11"/>
      <c r="C811" s="12"/>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10"/>
      <c r="B812" s="11"/>
      <c r="C812" s="12"/>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10"/>
      <c r="B813" s="11"/>
      <c r="C813" s="12"/>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10"/>
      <c r="B814" s="11"/>
      <c r="C814" s="12"/>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10"/>
      <c r="B815" s="11"/>
      <c r="C815" s="12"/>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10"/>
      <c r="B816" s="11"/>
      <c r="C816" s="12"/>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10"/>
      <c r="B817" s="11"/>
      <c r="C817" s="12"/>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10"/>
      <c r="B818" s="11"/>
      <c r="C818" s="12"/>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10"/>
      <c r="B819" s="11"/>
      <c r="C819" s="12"/>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10"/>
      <c r="B820" s="11"/>
      <c r="C820" s="12"/>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10"/>
      <c r="B821" s="11"/>
      <c r="C821" s="12"/>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10"/>
      <c r="B822" s="11"/>
      <c r="C822" s="12"/>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10"/>
      <c r="B823" s="11"/>
      <c r="C823" s="12"/>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10"/>
      <c r="B824" s="11"/>
      <c r="C824" s="12"/>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10"/>
      <c r="B825" s="11"/>
      <c r="C825" s="12"/>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10"/>
      <c r="B826" s="11"/>
      <c r="C826" s="12"/>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10"/>
      <c r="B827" s="11"/>
      <c r="C827" s="12"/>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10"/>
      <c r="B828" s="11"/>
      <c r="C828" s="12"/>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10"/>
      <c r="B829" s="11"/>
      <c r="C829" s="12"/>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10"/>
      <c r="B830" s="11"/>
      <c r="C830" s="12"/>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10"/>
      <c r="B831" s="11"/>
      <c r="C831" s="12"/>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10"/>
      <c r="B832" s="11"/>
      <c r="C832" s="12"/>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10"/>
      <c r="B833" s="11"/>
      <c r="C833" s="12"/>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10"/>
      <c r="B834" s="11"/>
      <c r="C834" s="12"/>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10"/>
      <c r="B835" s="11"/>
      <c r="C835" s="12"/>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10"/>
      <c r="B836" s="11"/>
      <c r="C836" s="12"/>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10"/>
      <c r="B837" s="11"/>
      <c r="C837" s="12"/>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10"/>
      <c r="B838" s="11"/>
      <c r="C838" s="12"/>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10"/>
      <c r="B839" s="11"/>
      <c r="C839" s="12"/>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10"/>
      <c r="B840" s="11"/>
      <c r="C840" s="12"/>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10"/>
      <c r="B841" s="11"/>
      <c r="C841" s="12"/>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10"/>
      <c r="B842" s="11"/>
      <c r="C842" s="12"/>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10"/>
      <c r="B843" s="11"/>
      <c r="C843" s="12"/>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10"/>
      <c r="B844" s="11"/>
      <c r="C844" s="12"/>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10"/>
      <c r="B845" s="11"/>
      <c r="C845" s="12"/>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10"/>
      <c r="B846" s="11"/>
      <c r="C846" s="12"/>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10"/>
      <c r="B847" s="11"/>
      <c r="C847" s="12"/>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10"/>
      <c r="B848" s="11"/>
      <c r="C848" s="12"/>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10"/>
      <c r="B849" s="11"/>
      <c r="C849" s="12"/>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10"/>
      <c r="B850" s="11"/>
      <c r="C850" s="12"/>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10"/>
      <c r="B851" s="11"/>
      <c r="C851" s="12"/>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10"/>
      <c r="B852" s="11"/>
      <c r="C852" s="12"/>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10"/>
      <c r="B853" s="11"/>
      <c r="C853" s="12"/>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10"/>
      <c r="B854" s="11"/>
      <c r="C854" s="12"/>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10"/>
      <c r="B855" s="11"/>
      <c r="C855" s="12"/>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10"/>
      <c r="B856" s="11"/>
      <c r="C856" s="12"/>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10"/>
      <c r="B857" s="11"/>
      <c r="C857" s="12"/>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10"/>
      <c r="B858" s="11"/>
      <c r="C858" s="12"/>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10"/>
      <c r="B859" s="11"/>
      <c r="C859" s="12"/>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10"/>
      <c r="B860" s="11"/>
      <c r="C860" s="12"/>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10"/>
      <c r="B861" s="11"/>
      <c r="C861" s="12"/>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10"/>
      <c r="B862" s="11"/>
      <c r="C862" s="12"/>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10"/>
      <c r="B863" s="11"/>
      <c r="C863" s="12"/>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10"/>
      <c r="B864" s="11"/>
      <c r="C864" s="12"/>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10"/>
      <c r="B865" s="11"/>
      <c r="C865" s="12"/>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10"/>
      <c r="B866" s="11"/>
      <c r="C866" s="12"/>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10"/>
      <c r="B867" s="11"/>
      <c r="C867" s="12"/>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10"/>
      <c r="B868" s="11"/>
      <c r="C868" s="12"/>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10"/>
      <c r="B869" s="11"/>
      <c r="C869" s="12"/>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10"/>
      <c r="B870" s="11"/>
      <c r="C870" s="12"/>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10"/>
      <c r="B871" s="11"/>
      <c r="C871" s="12"/>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10"/>
      <c r="B872" s="11"/>
      <c r="C872" s="12"/>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10"/>
      <c r="B873" s="11"/>
      <c r="C873" s="12"/>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10"/>
      <c r="B874" s="11"/>
      <c r="C874" s="12"/>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10"/>
      <c r="B875" s="11"/>
      <c r="C875" s="12"/>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10"/>
      <c r="B876" s="11"/>
      <c r="C876" s="12"/>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10"/>
      <c r="B877" s="11"/>
      <c r="C877" s="12"/>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10"/>
      <c r="B878" s="11"/>
      <c r="C878" s="12"/>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10"/>
      <c r="B879" s="11"/>
      <c r="C879" s="12"/>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10"/>
      <c r="B880" s="11"/>
      <c r="C880" s="12"/>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10"/>
      <c r="B881" s="11"/>
      <c r="C881" s="12"/>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10"/>
      <c r="B882" s="11"/>
      <c r="C882" s="12"/>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10"/>
      <c r="B883" s="11"/>
      <c r="C883" s="12"/>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10"/>
      <c r="B884" s="11"/>
      <c r="C884" s="12"/>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10"/>
      <c r="B885" s="11"/>
      <c r="C885" s="12"/>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10"/>
      <c r="B886" s="11"/>
      <c r="C886" s="12"/>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10"/>
      <c r="B887" s="11"/>
      <c r="C887" s="12"/>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10"/>
      <c r="B888" s="11"/>
      <c r="C888" s="12"/>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10"/>
      <c r="B889" s="11"/>
      <c r="C889" s="12"/>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10"/>
      <c r="B890" s="11"/>
      <c r="C890" s="12"/>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10"/>
      <c r="B891" s="11"/>
      <c r="C891" s="12"/>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10"/>
      <c r="B892" s="11"/>
      <c r="C892" s="12"/>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10"/>
      <c r="B893" s="11"/>
      <c r="C893" s="12"/>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10"/>
      <c r="B894" s="11"/>
      <c r="C894" s="12"/>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10"/>
      <c r="B895" s="11"/>
      <c r="C895" s="12"/>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10"/>
      <c r="B896" s="11"/>
      <c r="C896" s="12"/>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10"/>
      <c r="B897" s="11"/>
      <c r="C897" s="12"/>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10"/>
      <c r="B898" s="11"/>
      <c r="C898" s="12"/>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10"/>
      <c r="B899" s="11"/>
      <c r="C899" s="12"/>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10"/>
      <c r="B900" s="11"/>
      <c r="C900" s="12"/>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10"/>
      <c r="B901" s="11"/>
      <c r="C901" s="12"/>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10"/>
      <c r="B902" s="11"/>
      <c r="C902" s="12"/>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10"/>
      <c r="B903" s="11"/>
      <c r="C903" s="12"/>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10"/>
      <c r="B904" s="11"/>
      <c r="C904" s="12"/>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10"/>
      <c r="B905" s="11"/>
      <c r="C905" s="12"/>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10"/>
      <c r="B906" s="11"/>
      <c r="C906" s="12"/>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10"/>
      <c r="B907" s="11"/>
      <c r="C907" s="12"/>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10"/>
      <c r="B908" s="11"/>
      <c r="C908" s="12"/>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10"/>
      <c r="B909" s="11"/>
      <c r="C909" s="12"/>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10"/>
      <c r="B910" s="11"/>
      <c r="C910" s="12"/>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10"/>
      <c r="B911" s="11"/>
      <c r="C911" s="12"/>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10"/>
      <c r="B912" s="11"/>
      <c r="C912" s="12"/>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10"/>
      <c r="B913" s="11"/>
      <c r="C913" s="12"/>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10"/>
      <c r="B914" s="11"/>
      <c r="C914" s="12"/>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10"/>
      <c r="B915" s="11"/>
      <c r="C915" s="12"/>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10"/>
      <c r="B916" s="11"/>
      <c r="C916" s="12"/>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10"/>
      <c r="B917" s="11"/>
      <c r="C917" s="12"/>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10"/>
      <c r="B918" s="11"/>
      <c r="C918" s="12"/>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10"/>
      <c r="B919" s="11"/>
      <c r="C919" s="12"/>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10"/>
      <c r="B920" s="11"/>
      <c r="C920" s="12"/>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10"/>
      <c r="B921" s="11"/>
      <c r="C921" s="12"/>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10"/>
      <c r="B922" s="11"/>
      <c r="C922" s="12"/>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10"/>
      <c r="B923" s="11"/>
      <c r="C923" s="12"/>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10"/>
      <c r="B924" s="11"/>
      <c r="C924" s="12"/>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10"/>
      <c r="B925" s="11"/>
      <c r="C925" s="12"/>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10"/>
      <c r="B926" s="11"/>
      <c r="C926" s="12"/>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10"/>
      <c r="B927" s="11"/>
      <c r="C927" s="12"/>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10"/>
      <c r="B928" s="11"/>
      <c r="C928" s="12"/>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10"/>
      <c r="B929" s="11"/>
      <c r="C929" s="12"/>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10"/>
      <c r="B930" s="11"/>
      <c r="C930" s="12"/>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10"/>
      <c r="B931" s="11"/>
      <c r="C931" s="12"/>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10"/>
      <c r="B932" s="11"/>
      <c r="C932" s="12"/>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10"/>
      <c r="B933" s="11"/>
      <c r="C933" s="12"/>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10"/>
      <c r="B934" s="11"/>
      <c r="C934" s="12"/>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10"/>
      <c r="B935" s="11"/>
      <c r="C935" s="12"/>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10"/>
      <c r="B936" s="11"/>
      <c r="C936" s="12"/>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10"/>
      <c r="B937" s="11"/>
      <c r="C937" s="12"/>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10"/>
      <c r="B938" s="11"/>
      <c r="C938" s="12"/>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10"/>
      <c r="B939" s="11"/>
      <c r="C939" s="12"/>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10"/>
      <c r="B940" s="11"/>
      <c r="C940" s="12"/>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10"/>
      <c r="B941" s="11"/>
      <c r="C941" s="12"/>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10"/>
      <c r="B942" s="11"/>
      <c r="C942" s="12"/>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10"/>
      <c r="B943" s="11"/>
      <c r="C943" s="12"/>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10"/>
      <c r="B944" s="11"/>
      <c r="C944" s="12"/>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10"/>
      <c r="B945" s="11"/>
      <c r="C945" s="12"/>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10"/>
      <c r="B946" s="11"/>
      <c r="C946" s="12"/>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10"/>
      <c r="B947" s="11"/>
      <c r="C947" s="12"/>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10"/>
      <c r="B948" s="11"/>
      <c r="C948" s="12"/>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10"/>
      <c r="B949" s="11"/>
      <c r="C949" s="12"/>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10"/>
      <c r="B950" s="11"/>
      <c r="C950" s="12"/>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10"/>
      <c r="B951" s="11"/>
      <c r="C951" s="12"/>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10"/>
      <c r="B952" s="11"/>
      <c r="C952" s="12"/>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10"/>
      <c r="B953" s="11"/>
      <c r="C953" s="12"/>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10"/>
      <c r="B954" s="11"/>
      <c r="C954" s="12"/>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10"/>
      <c r="B955" s="11"/>
      <c r="C955" s="12"/>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10"/>
      <c r="B956" s="11"/>
      <c r="C956" s="12"/>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10"/>
      <c r="B957" s="11"/>
      <c r="C957" s="12"/>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10"/>
      <c r="B958" s="11"/>
      <c r="C958" s="12"/>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10"/>
      <c r="B959" s="11"/>
      <c r="C959" s="12"/>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10"/>
      <c r="B960" s="11"/>
      <c r="C960" s="12"/>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10"/>
      <c r="B961" s="11"/>
      <c r="C961" s="12"/>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10"/>
      <c r="B962" s="11"/>
      <c r="C962" s="12"/>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10"/>
      <c r="B963" s="11"/>
      <c r="C963" s="12"/>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10"/>
      <c r="B964" s="11"/>
      <c r="C964" s="12"/>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10"/>
      <c r="B965" s="11"/>
      <c r="C965" s="12"/>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10"/>
      <c r="B966" s="11"/>
      <c r="C966" s="12"/>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10"/>
      <c r="B967" s="11"/>
      <c r="C967" s="12"/>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10"/>
      <c r="B968" s="11"/>
      <c r="C968" s="12"/>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10"/>
      <c r="B969" s="11"/>
      <c r="C969" s="12"/>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10"/>
      <c r="B970" s="11"/>
      <c r="C970" s="12"/>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10"/>
      <c r="B971" s="11"/>
      <c r="C971" s="12"/>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10"/>
      <c r="B972" s="11"/>
      <c r="C972" s="12"/>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10"/>
      <c r="B973" s="11"/>
      <c r="C973" s="12"/>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10"/>
      <c r="B974" s="11"/>
      <c r="C974" s="12"/>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10"/>
      <c r="B975" s="11"/>
      <c r="C975" s="12"/>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10"/>
      <c r="B976" s="11"/>
      <c r="C976" s="12"/>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10"/>
      <c r="B977" s="11"/>
      <c r="C977" s="12"/>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10"/>
      <c r="B978" s="11"/>
      <c r="C978" s="12"/>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10"/>
      <c r="B979" s="11"/>
      <c r="C979" s="12"/>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10"/>
      <c r="B980" s="11"/>
      <c r="C980" s="12"/>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10"/>
      <c r="B981" s="11"/>
      <c r="C981" s="12"/>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10"/>
      <c r="B982" s="11"/>
      <c r="C982" s="12"/>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10"/>
      <c r="B983" s="11"/>
      <c r="C983" s="12"/>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10"/>
      <c r="B984" s="11"/>
      <c r="C984" s="12"/>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10"/>
      <c r="B985" s="11"/>
      <c r="C985" s="12"/>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10"/>
      <c r="B986" s="11"/>
      <c r="C986" s="12"/>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10"/>
      <c r="B987" s="11"/>
      <c r="C987" s="12"/>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10"/>
      <c r="B988" s="11"/>
      <c r="C988" s="12"/>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10"/>
      <c r="B989" s="11"/>
      <c r="C989" s="12"/>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10"/>
      <c r="B990" s="11"/>
      <c r="C990" s="12"/>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10"/>
      <c r="B991" s="11"/>
      <c r="C991" s="12"/>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10"/>
      <c r="B992" s="11"/>
      <c r="C992" s="12"/>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10"/>
      <c r="B993" s="11"/>
      <c r="C993" s="12"/>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10"/>
      <c r="B994" s="11"/>
      <c r="C994" s="12"/>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10"/>
      <c r="B995" s="11"/>
      <c r="C995" s="12"/>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10"/>
      <c r="B996" s="11"/>
      <c r="C996" s="12"/>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10"/>
      <c r="B997" s="11"/>
      <c r="C997" s="12"/>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10"/>
      <c r="B998" s="11"/>
      <c r="C998" s="12"/>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10"/>
      <c r="B999" s="11"/>
      <c r="C999" s="12"/>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10"/>
      <c r="B1000" s="11"/>
      <c r="C1000" s="12"/>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heetProtection algorithmName="SHA-512" hashValue="X5/yploMTp94j8CHwLbD2/x4xGH0O25cPVIupEv3bHJlY5oQexfipDT/9pL1ek/oOb9s5adZhXiS0kRT6fYZ2g==" saltValue="yKWoFZfKedZQs+ANPB0wVA==" spinCount="100000" sheet="1" objects="1" scenario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J1000"/>
  <sheetViews>
    <sheetView workbookViewId="0"/>
  </sheetViews>
  <sheetFormatPr defaultColWidth="14.42578125" defaultRowHeight="15" customHeight="1" x14ac:dyDescent="0.25"/>
  <cols>
    <col min="1" max="37" width="8.7109375" customWidth="1"/>
    <col min="38" max="38" width="10.42578125" customWidth="1"/>
    <col min="39" max="47" width="8.7109375" customWidth="1"/>
    <col min="48" max="48" width="10.5703125" customWidth="1"/>
    <col min="49" max="62" width="8.7109375" customWidth="1"/>
  </cols>
  <sheetData>
    <row r="1" spans="2:14" x14ac:dyDescent="0.25">
      <c r="B1" s="61" t="s">
        <v>15</v>
      </c>
      <c r="C1" s="62"/>
      <c r="D1" s="62"/>
      <c r="E1" s="62"/>
      <c r="F1" s="62"/>
      <c r="G1" s="62"/>
      <c r="H1" s="62"/>
    </row>
    <row r="2" spans="2:14" ht="15" customHeight="1" x14ac:dyDescent="0.25">
      <c r="B2" s="62"/>
      <c r="C2" s="62"/>
      <c r="D2" s="62"/>
      <c r="E2" s="62"/>
      <c r="F2" s="62"/>
      <c r="G2" s="62"/>
      <c r="H2" s="62"/>
    </row>
    <row r="3" spans="2:14" ht="15" customHeight="1" x14ac:dyDescent="0.25">
      <c r="B3" s="62"/>
      <c r="C3" s="62"/>
      <c r="D3" s="62"/>
      <c r="E3" s="62"/>
      <c r="F3" s="62"/>
      <c r="G3" s="62"/>
      <c r="H3" s="62"/>
    </row>
    <row r="4" spans="2:14" ht="16.5" customHeight="1" x14ac:dyDescent="0.25">
      <c r="B4" s="13"/>
      <c r="C4" s="13"/>
      <c r="D4" s="13"/>
      <c r="E4" s="63" t="s">
        <v>16</v>
      </c>
      <c r="F4" s="62"/>
      <c r="G4" s="62"/>
      <c r="H4" s="62"/>
    </row>
    <row r="5" spans="2:14" x14ac:dyDescent="0.25">
      <c r="B5" s="14"/>
      <c r="C5" s="15"/>
      <c r="D5" s="15"/>
      <c r="E5" s="15"/>
      <c r="F5" s="15"/>
      <c r="G5" s="15"/>
      <c r="H5" s="15"/>
      <c r="I5" s="15"/>
      <c r="J5" s="15"/>
      <c r="K5" s="15"/>
      <c r="L5" s="15"/>
      <c r="M5" s="15"/>
      <c r="N5" s="15"/>
    </row>
    <row r="21" spans="2:55" ht="15.75" customHeight="1" x14ac:dyDescent="0.25"/>
    <row r="22" spans="2:55" ht="15.75" customHeight="1" x14ac:dyDescent="0.25"/>
    <row r="23" spans="2:55" ht="15.75" customHeight="1" x14ac:dyDescent="0.25"/>
    <row r="24" spans="2:55" ht="15.75" customHeight="1" x14ac:dyDescent="0.25"/>
    <row r="25" spans="2:55" ht="15.75" customHeight="1" x14ac:dyDescent="0.25"/>
    <row r="26" spans="2:55" ht="15.75" customHeight="1" x14ac:dyDescent="0.25"/>
    <row r="27" spans="2:55" ht="15" customHeight="1" x14ac:dyDescent="0.25">
      <c r="T27" s="16"/>
      <c r="U27" s="16"/>
      <c r="V27" s="16"/>
      <c r="W27" s="16"/>
    </row>
    <row r="28" spans="2:55" ht="15" customHeight="1" x14ac:dyDescent="0.25">
      <c r="B28" s="64" t="s">
        <v>17</v>
      </c>
      <c r="C28" s="67" t="s">
        <v>18</v>
      </c>
      <c r="D28" s="62"/>
      <c r="E28" s="62"/>
      <c r="F28" s="62"/>
      <c r="G28" s="62"/>
      <c r="H28" s="62"/>
      <c r="I28" s="62"/>
      <c r="J28" s="62"/>
      <c r="K28" s="62"/>
      <c r="M28" s="64" t="s">
        <v>19</v>
      </c>
      <c r="N28" s="67" t="s">
        <v>20</v>
      </c>
      <c r="O28" s="62"/>
      <c r="P28" s="62"/>
      <c r="Q28" s="62"/>
      <c r="R28" s="62"/>
      <c r="T28" s="16"/>
      <c r="U28" s="16"/>
      <c r="V28" s="16"/>
      <c r="W28" s="16"/>
      <c r="X28" s="64" t="s">
        <v>21</v>
      </c>
      <c r="Y28" s="67" t="s">
        <v>22</v>
      </c>
      <c r="Z28" s="62"/>
      <c r="AA28" s="62"/>
      <c r="AB28" s="62"/>
      <c r="AC28" s="62"/>
      <c r="AD28" s="62"/>
      <c r="AE28" s="62"/>
      <c r="AL28" s="69" t="s">
        <v>23</v>
      </c>
      <c r="AM28" s="67" t="s">
        <v>24</v>
      </c>
      <c r="AN28" s="62"/>
      <c r="AO28" s="62"/>
      <c r="AP28" s="62"/>
      <c r="AQ28" s="62"/>
      <c r="AR28" s="62"/>
      <c r="AS28" s="62"/>
      <c r="AV28" s="69" t="s">
        <v>25</v>
      </c>
      <c r="AW28" s="67" t="s">
        <v>26</v>
      </c>
      <c r="AX28" s="62"/>
      <c r="AY28" s="62"/>
      <c r="AZ28" s="62"/>
      <c r="BA28" s="62"/>
      <c r="BB28" s="16"/>
      <c r="BC28" s="16"/>
    </row>
    <row r="29" spans="2:55" ht="15.75" customHeight="1" x14ac:dyDescent="0.25">
      <c r="B29" s="65"/>
      <c r="C29" s="62"/>
      <c r="D29" s="62"/>
      <c r="E29" s="62"/>
      <c r="F29" s="62"/>
      <c r="G29" s="62"/>
      <c r="H29" s="62"/>
      <c r="I29" s="62"/>
      <c r="J29" s="62"/>
      <c r="K29" s="62"/>
      <c r="M29" s="65"/>
      <c r="N29" s="62"/>
      <c r="O29" s="62"/>
      <c r="P29" s="62"/>
      <c r="Q29" s="62"/>
      <c r="R29" s="62"/>
      <c r="T29" s="16"/>
      <c r="U29" s="16"/>
      <c r="V29" s="16"/>
      <c r="W29" s="16"/>
      <c r="X29" s="65"/>
      <c r="Y29" s="62"/>
      <c r="Z29" s="62"/>
      <c r="AA29" s="62"/>
      <c r="AB29" s="62"/>
      <c r="AC29" s="62"/>
      <c r="AD29" s="62"/>
      <c r="AE29" s="62"/>
      <c r="AL29" s="66"/>
      <c r="AM29" s="62"/>
      <c r="AN29" s="62"/>
      <c r="AO29" s="62"/>
      <c r="AP29" s="62"/>
      <c r="AQ29" s="62"/>
      <c r="AR29" s="62"/>
      <c r="AS29" s="62"/>
      <c r="AV29" s="65"/>
      <c r="AW29" s="62"/>
      <c r="AX29" s="62"/>
      <c r="AY29" s="62"/>
      <c r="AZ29" s="62"/>
      <c r="BA29" s="62"/>
      <c r="BB29" s="16"/>
      <c r="BC29" s="16"/>
    </row>
    <row r="30" spans="2:55" ht="15.75" customHeight="1" x14ac:dyDescent="0.25">
      <c r="B30" s="65"/>
      <c r="C30" s="62"/>
      <c r="D30" s="62"/>
      <c r="E30" s="62"/>
      <c r="F30" s="62"/>
      <c r="G30" s="62"/>
      <c r="H30" s="62"/>
      <c r="I30" s="62"/>
      <c r="J30" s="62"/>
      <c r="K30" s="62"/>
      <c r="M30" s="65"/>
      <c r="N30" s="62"/>
      <c r="O30" s="62"/>
      <c r="P30" s="62"/>
      <c r="Q30" s="62"/>
      <c r="R30" s="62"/>
      <c r="S30" s="68" t="s">
        <v>27</v>
      </c>
      <c r="T30" s="62"/>
      <c r="U30" s="62"/>
      <c r="V30" s="16"/>
      <c r="W30" s="16"/>
      <c r="X30" s="65"/>
      <c r="Y30" s="62"/>
      <c r="Z30" s="62"/>
      <c r="AA30" s="62"/>
      <c r="AB30" s="62"/>
      <c r="AC30" s="62"/>
      <c r="AD30" s="62"/>
      <c r="AE30" s="62"/>
      <c r="AM30" s="16"/>
      <c r="AN30" s="16"/>
      <c r="AO30" s="16"/>
      <c r="AP30" s="16"/>
      <c r="AQ30" s="16"/>
      <c r="AV30" s="66"/>
      <c r="AW30" s="62"/>
      <c r="AX30" s="62"/>
      <c r="AY30" s="62"/>
      <c r="AZ30" s="62"/>
      <c r="BA30" s="62"/>
    </row>
    <row r="31" spans="2:55" ht="15" customHeight="1" x14ac:dyDescent="0.25">
      <c r="B31" s="65"/>
      <c r="C31" s="62"/>
      <c r="D31" s="62"/>
      <c r="E31" s="62"/>
      <c r="F31" s="62"/>
      <c r="G31" s="62"/>
      <c r="H31" s="62"/>
      <c r="I31" s="62"/>
      <c r="J31" s="62"/>
      <c r="K31" s="62"/>
      <c r="M31" s="65"/>
      <c r="N31" s="62"/>
      <c r="O31" s="62"/>
      <c r="P31" s="62"/>
      <c r="Q31" s="62"/>
      <c r="R31" s="62"/>
      <c r="T31" s="16"/>
      <c r="U31" s="16"/>
      <c r="V31" s="16"/>
      <c r="W31" s="16"/>
      <c r="X31" s="65"/>
      <c r="Y31" s="62"/>
      <c r="Z31" s="62"/>
      <c r="AA31" s="62"/>
      <c r="AB31" s="62"/>
      <c r="AC31" s="62"/>
      <c r="AD31" s="62"/>
      <c r="AE31" s="62"/>
      <c r="AL31" s="70" t="s">
        <v>28</v>
      </c>
      <c r="AM31" s="67" t="s">
        <v>29</v>
      </c>
      <c r="AN31" s="62"/>
      <c r="AO31" s="62"/>
      <c r="AP31" s="62"/>
      <c r="AQ31" s="62"/>
      <c r="AR31" s="62"/>
      <c r="AS31" s="62"/>
    </row>
    <row r="32" spans="2:55" ht="15.75" customHeight="1" x14ac:dyDescent="0.25">
      <c r="B32" s="66"/>
      <c r="C32" s="62"/>
      <c r="D32" s="62"/>
      <c r="E32" s="62"/>
      <c r="F32" s="62"/>
      <c r="G32" s="62"/>
      <c r="H32" s="62"/>
      <c r="I32" s="62"/>
      <c r="J32" s="62"/>
      <c r="K32" s="62"/>
      <c r="M32" s="66"/>
      <c r="N32" s="62"/>
      <c r="O32" s="62"/>
      <c r="P32" s="62"/>
      <c r="Q32" s="62"/>
      <c r="R32" s="62"/>
      <c r="X32" s="66"/>
      <c r="Y32" s="62"/>
      <c r="Z32" s="62"/>
      <c r="AA32" s="62"/>
      <c r="AB32" s="62"/>
      <c r="AC32" s="62"/>
      <c r="AD32" s="62"/>
      <c r="AE32" s="62"/>
      <c r="AL32" s="66"/>
      <c r="AM32" s="62"/>
      <c r="AN32" s="62"/>
      <c r="AO32" s="62"/>
      <c r="AP32" s="62"/>
      <c r="AQ32" s="62"/>
      <c r="AR32" s="62"/>
      <c r="AS32" s="62"/>
      <c r="AV32" s="70" t="s">
        <v>30</v>
      </c>
      <c r="AW32" s="67" t="s">
        <v>31</v>
      </c>
      <c r="AX32" s="62"/>
      <c r="AY32" s="62"/>
      <c r="AZ32" s="62"/>
      <c r="BA32" s="62"/>
    </row>
    <row r="33" spans="38:53" ht="15.75" customHeight="1" x14ac:dyDescent="0.25">
      <c r="AV33" s="65"/>
      <c r="AW33" s="62"/>
      <c r="AX33" s="62"/>
      <c r="AY33" s="62"/>
      <c r="AZ33" s="62"/>
      <c r="BA33" s="62"/>
    </row>
    <row r="34" spans="38:53" ht="15.75" customHeight="1" x14ac:dyDescent="0.25">
      <c r="AL34" s="71" t="s">
        <v>32</v>
      </c>
      <c r="AM34" s="67" t="s">
        <v>33</v>
      </c>
      <c r="AN34" s="62"/>
      <c r="AO34" s="62"/>
      <c r="AP34" s="62"/>
      <c r="AQ34" s="62"/>
      <c r="AR34" s="62"/>
      <c r="AS34" s="62"/>
      <c r="AV34" s="66"/>
      <c r="AW34" s="62"/>
      <c r="AX34" s="62"/>
      <c r="AY34" s="62"/>
      <c r="AZ34" s="62"/>
      <c r="BA34" s="62"/>
    </row>
    <row r="35" spans="38:53" ht="15" customHeight="1" x14ac:dyDescent="0.25">
      <c r="AL35" s="66"/>
      <c r="AM35" s="62"/>
      <c r="AN35" s="62"/>
      <c r="AO35" s="62"/>
      <c r="AP35" s="62"/>
      <c r="AQ35" s="62"/>
      <c r="AR35" s="62"/>
      <c r="AS35" s="62"/>
    </row>
    <row r="36" spans="38:53" ht="15.75" customHeight="1" x14ac:dyDescent="0.25">
      <c r="AV36" s="71" t="s">
        <v>34</v>
      </c>
      <c r="AW36" s="67" t="s">
        <v>35</v>
      </c>
      <c r="AX36" s="62"/>
      <c r="AY36" s="62"/>
      <c r="AZ36" s="62"/>
      <c r="BA36" s="62"/>
    </row>
    <row r="37" spans="38:53" ht="15.75" customHeight="1" x14ac:dyDescent="0.25">
      <c r="AL37" s="72" t="s">
        <v>36</v>
      </c>
      <c r="AM37" s="67" t="s">
        <v>37</v>
      </c>
      <c r="AN37" s="62"/>
      <c r="AO37" s="62"/>
      <c r="AP37" s="62"/>
      <c r="AQ37" s="62"/>
      <c r="AR37" s="62"/>
      <c r="AS37" s="62"/>
      <c r="AV37" s="65"/>
      <c r="AW37" s="62"/>
      <c r="AX37" s="62"/>
      <c r="AY37" s="62"/>
      <c r="AZ37" s="62"/>
      <c r="BA37" s="62"/>
    </row>
    <row r="38" spans="38:53" ht="15.75" customHeight="1" x14ac:dyDescent="0.25">
      <c r="AL38" s="62"/>
      <c r="AM38" s="62"/>
      <c r="AN38" s="62"/>
      <c r="AO38" s="62"/>
      <c r="AP38" s="62"/>
      <c r="AQ38" s="62"/>
      <c r="AR38" s="62"/>
      <c r="AS38" s="62"/>
      <c r="AV38" s="66"/>
      <c r="AW38" s="62"/>
      <c r="AX38" s="62"/>
      <c r="AY38" s="62"/>
      <c r="AZ38" s="62"/>
      <c r="BA38" s="62"/>
    </row>
    <row r="39" spans="38:53" ht="15" customHeight="1" x14ac:dyDescent="0.25">
      <c r="AL39" s="18"/>
      <c r="AM39" s="17"/>
      <c r="AN39" s="17"/>
      <c r="AO39" s="17"/>
      <c r="AP39" s="17"/>
      <c r="AQ39" s="17"/>
      <c r="AR39" s="17"/>
    </row>
    <row r="40" spans="38:53" ht="15" customHeight="1" x14ac:dyDescent="0.25">
      <c r="AL40" s="72" t="s">
        <v>38</v>
      </c>
      <c r="AM40" s="67" t="s">
        <v>39</v>
      </c>
      <c r="AN40" s="62"/>
      <c r="AO40" s="62"/>
      <c r="AP40" s="62"/>
      <c r="AQ40" s="62"/>
      <c r="AR40" s="62"/>
      <c r="AS40" s="62"/>
    </row>
    <row r="41" spans="38:53" ht="15.75" customHeight="1" x14ac:dyDescent="0.25">
      <c r="AL41" s="62"/>
      <c r="AM41" s="62"/>
      <c r="AN41" s="62"/>
      <c r="AO41" s="62"/>
      <c r="AP41" s="62"/>
      <c r="AQ41" s="62"/>
      <c r="AR41" s="62"/>
      <c r="AS41" s="62"/>
    </row>
    <row r="42" spans="38:53" ht="15.75" customHeight="1" x14ac:dyDescent="0.25">
      <c r="AL42" s="18"/>
      <c r="AM42" s="17"/>
      <c r="AN42" s="17"/>
      <c r="AO42" s="17"/>
      <c r="AP42" s="17"/>
      <c r="AQ42" s="17"/>
      <c r="AR42" s="17"/>
    </row>
    <row r="43" spans="38:53" ht="15" customHeight="1" x14ac:dyDescent="0.25">
      <c r="AL43" s="72" t="s">
        <v>40</v>
      </c>
      <c r="AM43" s="67" t="s">
        <v>41</v>
      </c>
      <c r="AN43" s="62"/>
      <c r="AO43" s="62"/>
      <c r="AP43" s="62"/>
      <c r="AQ43" s="62"/>
      <c r="AR43" s="62"/>
      <c r="AS43" s="62"/>
    </row>
    <row r="44" spans="38:53" ht="15.75" customHeight="1" x14ac:dyDescent="0.25">
      <c r="AL44" s="62"/>
      <c r="AM44" s="62"/>
      <c r="AN44" s="62"/>
      <c r="AO44" s="62"/>
      <c r="AP44" s="62"/>
      <c r="AQ44" s="62"/>
      <c r="AR44" s="62"/>
      <c r="AS44" s="62"/>
    </row>
    <row r="45" spans="38:53" ht="15.75" customHeight="1" x14ac:dyDescent="0.25">
      <c r="AN45" s="17"/>
      <c r="AO45" s="17"/>
      <c r="AP45" s="17"/>
      <c r="AQ45" s="17"/>
      <c r="AR45" s="17"/>
    </row>
    <row r="46" spans="38:53" ht="15.75" customHeight="1" x14ac:dyDescent="0.25">
      <c r="AL46" s="73" t="s">
        <v>42</v>
      </c>
      <c r="AM46" s="67" t="s">
        <v>43</v>
      </c>
      <c r="AN46" s="62"/>
      <c r="AO46" s="62"/>
      <c r="AP46" s="62"/>
      <c r="AQ46" s="62"/>
      <c r="AR46" s="62"/>
      <c r="AS46" s="62"/>
    </row>
    <row r="47" spans="38:53" ht="15" customHeight="1" x14ac:dyDescent="0.25">
      <c r="AL47" s="66"/>
      <c r="AM47" s="62"/>
      <c r="AN47" s="62"/>
      <c r="AO47" s="62"/>
      <c r="AP47" s="62"/>
      <c r="AQ47" s="62"/>
      <c r="AR47" s="62"/>
      <c r="AS47" s="62"/>
    </row>
    <row r="48" spans="38:53" ht="6.75" customHeight="1" x14ac:dyDescent="0.25">
      <c r="AL48" s="72" t="s">
        <v>44</v>
      </c>
      <c r="AM48" s="74" t="s">
        <v>45</v>
      </c>
      <c r="AN48" s="62"/>
      <c r="AO48" s="62"/>
      <c r="AP48" s="62"/>
      <c r="AQ48" s="62"/>
      <c r="AR48" s="62"/>
      <c r="AS48" s="62"/>
    </row>
    <row r="49" spans="2:45" ht="15" customHeight="1" x14ac:dyDescent="0.25">
      <c r="AL49" s="62"/>
      <c r="AM49" s="62"/>
      <c r="AN49" s="62"/>
      <c r="AO49" s="62"/>
      <c r="AP49" s="62"/>
      <c r="AQ49" s="62"/>
      <c r="AR49" s="62"/>
      <c r="AS49" s="62"/>
    </row>
    <row r="50" spans="2:45" ht="15.75" customHeight="1" x14ac:dyDescent="0.25">
      <c r="E50" s="68" t="s">
        <v>46</v>
      </c>
      <c r="F50" s="62"/>
      <c r="G50" s="62"/>
      <c r="H50" s="62"/>
      <c r="AM50" s="62"/>
      <c r="AN50" s="62"/>
      <c r="AO50" s="62"/>
      <c r="AP50" s="62"/>
      <c r="AQ50" s="62"/>
      <c r="AR50" s="62"/>
      <c r="AS50" s="62"/>
    </row>
    <row r="51" spans="2:45" ht="15" customHeight="1" x14ac:dyDescent="0.25">
      <c r="B51" s="61" t="s">
        <v>47</v>
      </c>
      <c r="C51" s="62"/>
      <c r="D51" s="62"/>
      <c r="E51" s="62"/>
      <c r="F51" s="62"/>
      <c r="G51" s="62"/>
      <c r="H51" s="62"/>
      <c r="AM51" s="17"/>
      <c r="AN51" s="17"/>
      <c r="AO51" s="17"/>
      <c r="AP51" s="17"/>
      <c r="AQ51" s="17"/>
      <c r="AR51" s="17"/>
    </row>
    <row r="52" spans="2:45" ht="15.75" customHeight="1" x14ac:dyDescent="0.25">
      <c r="B52" s="62"/>
      <c r="C52" s="62"/>
      <c r="D52" s="62"/>
      <c r="E52" s="62"/>
      <c r="F52" s="62"/>
      <c r="G52" s="62"/>
      <c r="H52" s="62"/>
    </row>
    <row r="53" spans="2:45" ht="15.75" customHeight="1" x14ac:dyDescent="0.25">
      <c r="B53" s="62"/>
      <c r="C53" s="62"/>
      <c r="D53" s="62"/>
      <c r="E53" s="62"/>
      <c r="F53" s="62"/>
      <c r="G53" s="62"/>
      <c r="H53" s="62"/>
    </row>
    <row r="54" spans="2:45" ht="15.75" customHeight="1" x14ac:dyDescent="0.25">
      <c r="B54" s="75" t="s">
        <v>48</v>
      </c>
      <c r="C54" s="62"/>
      <c r="D54" s="62"/>
      <c r="E54" s="62"/>
      <c r="F54" s="62"/>
      <c r="G54" s="62"/>
      <c r="H54" s="62"/>
    </row>
    <row r="55" spans="2:45" ht="15.75" customHeight="1" x14ac:dyDescent="0.25">
      <c r="B55" s="76" t="s">
        <v>49</v>
      </c>
      <c r="C55" s="62"/>
      <c r="D55" s="62"/>
      <c r="E55" s="62"/>
      <c r="F55" s="62"/>
      <c r="G55" s="62"/>
      <c r="H55" s="62"/>
    </row>
    <row r="56" spans="2:45" ht="15.75" customHeight="1" x14ac:dyDescent="0.25">
      <c r="B56" s="62"/>
      <c r="C56" s="62"/>
      <c r="D56" s="62"/>
      <c r="E56" s="62"/>
      <c r="F56" s="62"/>
      <c r="G56" s="62"/>
      <c r="H56" s="62"/>
    </row>
    <row r="57" spans="2:45" ht="15.75" customHeight="1" x14ac:dyDescent="0.25"/>
    <row r="58" spans="2:45" ht="15.75" customHeight="1" x14ac:dyDescent="0.25"/>
    <row r="59" spans="2:45" ht="15.75" customHeight="1" x14ac:dyDescent="0.25"/>
    <row r="60" spans="2:45" ht="15.75" customHeight="1" x14ac:dyDescent="0.25"/>
    <row r="61" spans="2:45" ht="15.75" customHeight="1" x14ac:dyDescent="0.25"/>
    <row r="62" spans="2:45" ht="15.75" customHeight="1" x14ac:dyDescent="0.25"/>
    <row r="63" spans="2:45" ht="15.75" customHeight="1" x14ac:dyDescent="0.25"/>
    <row r="64" spans="2:45" ht="15.75" customHeight="1" x14ac:dyDescent="0.25"/>
    <row r="65" spans="2:62" ht="15" customHeight="1" x14ac:dyDescent="0.25">
      <c r="B65" s="69" t="s">
        <v>17</v>
      </c>
      <c r="C65" s="67" t="s">
        <v>50</v>
      </c>
      <c r="D65" s="62"/>
      <c r="E65" s="62"/>
      <c r="F65" s="62"/>
      <c r="G65" s="62"/>
      <c r="H65" s="62"/>
      <c r="I65" s="62"/>
      <c r="J65" s="62"/>
      <c r="K65" s="62"/>
      <c r="L65" s="62"/>
      <c r="M65" s="62"/>
      <c r="N65" s="16"/>
      <c r="Q65" s="70" t="s">
        <v>19</v>
      </c>
      <c r="R65" s="67" t="s">
        <v>51</v>
      </c>
      <c r="S65" s="62"/>
      <c r="T65" s="62"/>
      <c r="U65" s="62"/>
      <c r="V65" s="62"/>
      <c r="W65" s="62"/>
      <c r="X65" s="62"/>
      <c r="Y65" s="62"/>
      <c r="Z65" s="62"/>
      <c r="AA65" s="62"/>
      <c r="AB65" s="62"/>
      <c r="AC65" s="16"/>
      <c r="AD65" s="16"/>
      <c r="AF65" s="71" t="s">
        <v>21</v>
      </c>
      <c r="AG65" s="67" t="s">
        <v>52</v>
      </c>
      <c r="AH65" s="62"/>
      <c r="AI65" s="62"/>
      <c r="AJ65" s="62"/>
      <c r="AK65" s="62"/>
      <c r="AL65" s="62"/>
      <c r="AM65" s="62"/>
      <c r="AN65" s="62"/>
      <c r="AO65" s="62"/>
      <c r="AP65" s="62"/>
      <c r="AQ65" s="62"/>
      <c r="AR65" s="16"/>
      <c r="AS65" s="16"/>
      <c r="AT65" s="16"/>
      <c r="AU65" s="64" t="s">
        <v>23</v>
      </c>
      <c r="AV65" s="67" t="s">
        <v>53</v>
      </c>
      <c r="AW65" s="62"/>
      <c r="AX65" s="62"/>
      <c r="AY65" s="62"/>
      <c r="AZ65" s="62"/>
      <c r="BA65" s="62"/>
      <c r="BB65" s="62"/>
      <c r="BC65" s="62"/>
      <c r="BD65" s="62"/>
      <c r="BE65" s="62"/>
      <c r="BF65" s="62"/>
      <c r="BG65" s="16"/>
      <c r="BH65" s="16"/>
      <c r="BI65" s="16"/>
      <c r="BJ65" s="16"/>
    </row>
    <row r="66" spans="2:62" ht="15.75" customHeight="1" x14ac:dyDescent="0.25">
      <c r="B66" s="66"/>
      <c r="C66" s="62"/>
      <c r="D66" s="62"/>
      <c r="E66" s="62"/>
      <c r="F66" s="62"/>
      <c r="G66" s="62"/>
      <c r="H66" s="62"/>
      <c r="I66" s="62"/>
      <c r="J66" s="62"/>
      <c r="K66" s="62"/>
      <c r="L66" s="62"/>
      <c r="M66" s="62"/>
      <c r="N66" s="16"/>
      <c r="Q66" s="66"/>
      <c r="R66" s="62"/>
      <c r="S66" s="62"/>
      <c r="T66" s="62"/>
      <c r="U66" s="62"/>
      <c r="V66" s="62"/>
      <c r="W66" s="62"/>
      <c r="X66" s="62"/>
      <c r="Y66" s="62"/>
      <c r="Z66" s="62"/>
      <c r="AA66" s="62"/>
      <c r="AB66" s="62"/>
      <c r="AC66" s="16"/>
      <c r="AD66" s="16"/>
      <c r="AF66" s="66"/>
      <c r="AG66" s="62"/>
      <c r="AH66" s="62"/>
      <c r="AI66" s="62"/>
      <c r="AJ66" s="62"/>
      <c r="AK66" s="62"/>
      <c r="AL66" s="62"/>
      <c r="AM66" s="62"/>
      <c r="AN66" s="62"/>
      <c r="AO66" s="62"/>
      <c r="AP66" s="62"/>
      <c r="AQ66" s="62"/>
      <c r="AR66" s="16"/>
      <c r="AS66" s="16"/>
      <c r="AT66" s="16"/>
      <c r="AU66" s="66"/>
      <c r="AV66" s="62"/>
      <c r="AW66" s="62"/>
      <c r="AX66" s="62"/>
      <c r="AY66" s="62"/>
      <c r="AZ66" s="62"/>
      <c r="BA66" s="62"/>
      <c r="BB66" s="62"/>
      <c r="BC66" s="62"/>
      <c r="BD66" s="62"/>
      <c r="BE66" s="62"/>
      <c r="BF66" s="62"/>
      <c r="BG66" s="16"/>
      <c r="BH66" s="16"/>
      <c r="BI66" s="16"/>
      <c r="BJ66" s="16"/>
    </row>
    <row r="67" spans="2:62" ht="15.75" customHeight="1" x14ac:dyDescent="0.25"/>
    <row r="68" spans="2:62" ht="15.75" customHeight="1" x14ac:dyDescent="0.25"/>
    <row r="69" spans="2:62" ht="15.75" customHeight="1" x14ac:dyDescent="0.25"/>
    <row r="70" spans="2:62" ht="15.75" customHeight="1" x14ac:dyDescent="0.25"/>
    <row r="71" spans="2:62" ht="15.75" customHeight="1" x14ac:dyDescent="0.25"/>
    <row r="72" spans="2:62" ht="15.75" customHeight="1" x14ac:dyDescent="0.25"/>
    <row r="73" spans="2:62" ht="15.75" customHeight="1" x14ac:dyDescent="0.25"/>
    <row r="74" spans="2:62" ht="15.75" customHeight="1" x14ac:dyDescent="0.25"/>
    <row r="75" spans="2:62" ht="15.75" customHeight="1" x14ac:dyDescent="0.25"/>
    <row r="76" spans="2:62" ht="15.75" customHeight="1" x14ac:dyDescent="0.25"/>
    <row r="77" spans="2:62" ht="15.75" customHeight="1" x14ac:dyDescent="0.25"/>
    <row r="78" spans="2:62" ht="15.75" customHeight="1" x14ac:dyDescent="0.25"/>
    <row r="79" spans="2:62" ht="15.75" customHeight="1" x14ac:dyDescent="0.25"/>
    <row r="80" spans="2:62" ht="15.75" customHeight="1" x14ac:dyDescent="0.25"/>
    <row r="81" spans="4:15" ht="15.75" customHeight="1" x14ac:dyDescent="0.25"/>
    <row r="82" spans="4:15" ht="15.75" customHeight="1" x14ac:dyDescent="0.25">
      <c r="D82" s="64" t="s">
        <v>28</v>
      </c>
      <c r="E82" s="67" t="s">
        <v>54</v>
      </c>
      <c r="F82" s="62"/>
      <c r="G82" s="62"/>
      <c r="H82" s="62"/>
      <c r="I82" s="62"/>
      <c r="J82" s="62"/>
      <c r="K82" s="62"/>
      <c r="L82" s="62"/>
      <c r="M82" s="62"/>
      <c r="N82" s="62"/>
      <c r="O82" s="62"/>
    </row>
    <row r="83" spans="4:15" ht="15.75" customHeight="1" x14ac:dyDescent="0.25">
      <c r="D83" s="66"/>
      <c r="E83" s="62"/>
      <c r="F83" s="62"/>
      <c r="G83" s="62"/>
      <c r="H83" s="62"/>
      <c r="I83" s="62"/>
      <c r="J83" s="62"/>
      <c r="K83" s="62"/>
      <c r="L83" s="62"/>
      <c r="M83" s="62"/>
      <c r="N83" s="62"/>
      <c r="O83" s="62"/>
    </row>
    <row r="84" spans="4:15" ht="15.75" customHeight="1" x14ac:dyDescent="0.25"/>
    <row r="85" spans="4:15" ht="15.75" customHeight="1" x14ac:dyDescent="0.25"/>
    <row r="86" spans="4:15" ht="15.75" customHeight="1" x14ac:dyDescent="0.25"/>
    <row r="87" spans="4:15" ht="15.75" customHeight="1" x14ac:dyDescent="0.25"/>
    <row r="88" spans="4:15" ht="15.75" customHeight="1" x14ac:dyDescent="0.25"/>
    <row r="89" spans="4:15" ht="15.75" customHeight="1" x14ac:dyDescent="0.25"/>
    <row r="90" spans="4:15" ht="15.75" customHeight="1" x14ac:dyDescent="0.25"/>
    <row r="91" spans="4:15" ht="15.75" customHeight="1" x14ac:dyDescent="0.25"/>
    <row r="92" spans="4:15" ht="15.75" customHeight="1" x14ac:dyDescent="0.25"/>
    <row r="93" spans="4:15" ht="15.75" customHeight="1" x14ac:dyDescent="0.25"/>
    <row r="94" spans="4:15" ht="15.75" customHeight="1" x14ac:dyDescent="0.25"/>
    <row r="95" spans="4:15" ht="15.75" customHeight="1" x14ac:dyDescent="0.25"/>
    <row r="96" spans="4: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Ssrf9giNPDyAJPEYgMDIja1mjQSsrN2mL2lmwHcYtv4UxuDxrN2JahyYXzU/V6paxuifWkuCddIAn9z5+9cuHw==" saltValue="5AB/vZywtQMqjo/J3s8vLg==" spinCount="100000" sheet="1" objects="1" scenarios="1"/>
  <mergeCells count="45">
    <mergeCell ref="AV65:BF66"/>
    <mergeCell ref="AM46:AS47"/>
    <mergeCell ref="AM48:AS50"/>
    <mergeCell ref="E50:H50"/>
    <mergeCell ref="B51:H53"/>
    <mergeCell ref="B54:H54"/>
    <mergeCell ref="B55:H56"/>
    <mergeCell ref="B65:B66"/>
    <mergeCell ref="AG65:AQ66"/>
    <mergeCell ref="D82:D83"/>
    <mergeCell ref="E82:O83"/>
    <mergeCell ref="R65:AB66"/>
    <mergeCell ref="AF65:AF66"/>
    <mergeCell ref="AU65:AU66"/>
    <mergeCell ref="AL43:AL44"/>
    <mergeCell ref="AM43:AS44"/>
    <mergeCell ref="AL46:AL47"/>
    <mergeCell ref="AL48:AL49"/>
    <mergeCell ref="C65:M66"/>
    <mergeCell ref="Q65:Q66"/>
    <mergeCell ref="AV36:AV38"/>
    <mergeCell ref="AW36:BA38"/>
    <mergeCell ref="AM37:AS38"/>
    <mergeCell ref="AL37:AL38"/>
    <mergeCell ref="AL40:AL41"/>
    <mergeCell ref="AM40:AS41"/>
    <mergeCell ref="AM28:AS29"/>
    <mergeCell ref="AV28:AV30"/>
    <mergeCell ref="AW28:BA30"/>
    <mergeCell ref="AL31:AL32"/>
    <mergeCell ref="AM31:AS32"/>
    <mergeCell ref="AV32:AV34"/>
    <mergeCell ref="AW32:BA34"/>
    <mergeCell ref="AL34:AL35"/>
    <mergeCell ref="AM34:AS35"/>
    <mergeCell ref="N28:R32"/>
    <mergeCell ref="X28:X32"/>
    <mergeCell ref="S30:U30"/>
    <mergeCell ref="Y28:AE32"/>
    <mergeCell ref="AL28:AL29"/>
    <mergeCell ref="B1:H3"/>
    <mergeCell ref="E4:H4"/>
    <mergeCell ref="B28:B32"/>
    <mergeCell ref="C28:K32"/>
    <mergeCell ref="M28:M3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Z1001"/>
  <sheetViews>
    <sheetView topLeftCell="B1" workbookViewId="0">
      <selection activeCell="B3" sqref="B3"/>
    </sheetView>
  </sheetViews>
  <sheetFormatPr defaultColWidth="14.42578125" defaultRowHeight="15" x14ac:dyDescent="0.25"/>
  <cols>
    <col min="1" max="1" width="8.7109375" hidden="1" customWidth="1"/>
    <col min="2" max="2" width="26.85546875" customWidth="1"/>
    <col min="3" max="3" width="74.5703125" customWidth="1"/>
    <col min="4" max="6" width="9.140625" customWidth="1"/>
    <col min="7" max="26" width="8.7109375" customWidth="1"/>
  </cols>
  <sheetData>
    <row r="1" spans="1:26" ht="26.25" x14ac:dyDescent="0.25">
      <c r="A1" s="77" t="s">
        <v>55</v>
      </c>
      <c r="B1" s="62"/>
      <c r="C1" s="62"/>
      <c r="D1" s="19"/>
      <c r="E1" s="19"/>
      <c r="F1" s="19"/>
      <c r="G1" s="19"/>
      <c r="H1" s="19"/>
      <c r="I1" s="19"/>
      <c r="J1" s="19"/>
      <c r="K1" s="19"/>
      <c r="L1" s="19"/>
      <c r="M1" s="19"/>
      <c r="N1" s="19"/>
      <c r="O1" s="19"/>
      <c r="P1" s="19"/>
      <c r="Q1" s="19"/>
      <c r="R1" s="19"/>
      <c r="S1" s="19"/>
      <c r="T1" s="19"/>
      <c r="U1" s="19"/>
      <c r="V1" s="19"/>
      <c r="W1" s="19"/>
      <c r="X1" s="19"/>
      <c r="Y1" s="19"/>
      <c r="Z1" s="19"/>
    </row>
    <row r="2" spans="1:26" x14ac:dyDescent="0.25">
      <c r="A2" s="19"/>
      <c r="B2" s="20" t="s">
        <v>56</v>
      </c>
      <c r="C2" s="21" t="s">
        <v>57</v>
      </c>
      <c r="D2" s="19"/>
      <c r="E2" s="19"/>
      <c r="F2" s="19"/>
      <c r="G2" s="19"/>
      <c r="H2" s="19"/>
      <c r="I2" s="19"/>
      <c r="J2" s="19"/>
      <c r="K2" s="19"/>
      <c r="L2" s="19"/>
      <c r="M2" s="19"/>
      <c r="N2" s="19"/>
      <c r="O2" s="19"/>
      <c r="P2" s="19"/>
      <c r="Q2" s="19"/>
      <c r="R2" s="19"/>
      <c r="S2" s="19"/>
      <c r="T2" s="19"/>
      <c r="U2" s="19"/>
      <c r="V2" s="19"/>
      <c r="W2" s="19"/>
      <c r="X2" s="19"/>
      <c r="Y2" s="19"/>
      <c r="Z2" s="19"/>
    </row>
    <row r="3" spans="1:26" ht="45" x14ac:dyDescent="0.25">
      <c r="A3" s="19">
        <v>1.01</v>
      </c>
      <c r="B3" s="22" t="s">
        <v>58</v>
      </c>
      <c r="C3" s="23" t="s">
        <v>59</v>
      </c>
      <c r="D3" s="19"/>
      <c r="E3" s="19"/>
      <c r="F3" s="19"/>
      <c r="G3" s="19"/>
      <c r="H3" s="19"/>
      <c r="I3" s="19"/>
      <c r="J3" s="19"/>
      <c r="K3" s="19"/>
      <c r="L3" s="19"/>
      <c r="M3" s="19"/>
      <c r="N3" s="19"/>
      <c r="O3" s="19"/>
      <c r="P3" s="19"/>
      <c r="Q3" s="19"/>
      <c r="R3" s="19"/>
      <c r="S3" s="19"/>
      <c r="T3" s="19"/>
      <c r="U3" s="19"/>
      <c r="V3" s="19"/>
      <c r="W3" s="19"/>
      <c r="X3" s="19"/>
      <c r="Y3" s="19"/>
      <c r="Z3" s="19"/>
    </row>
    <row r="4" spans="1:26" x14ac:dyDescent="0.25">
      <c r="A4" s="19">
        <v>2.0099999999999998</v>
      </c>
      <c r="B4" s="22" t="s">
        <v>60</v>
      </c>
      <c r="C4" s="23" t="s">
        <v>61</v>
      </c>
      <c r="D4" s="19"/>
      <c r="E4" s="19"/>
      <c r="F4" s="19"/>
      <c r="G4" s="19"/>
      <c r="H4" s="19"/>
      <c r="I4" s="19"/>
      <c r="J4" s="19"/>
      <c r="K4" s="19"/>
      <c r="L4" s="19"/>
      <c r="M4" s="19"/>
      <c r="N4" s="19"/>
      <c r="O4" s="19"/>
      <c r="P4" s="19"/>
      <c r="Q4" s="19"/>
      <c r="R4" s="19"/>
      <c r="S4" s="19"/>
      <c r="T4" s="19"/>
      <c r="U4" s="19"/>
      <c r="V4" s="19"/>
      <c r="W4" s="19"/>
      <c r="X4" s="19"/>
      <c r="Y4" s="19"/>
      <c r="Z4" s="19"/>
    </row>
    <row r="5" spans="1:26" x14ac:dyDescent="0.25">
      <c r="A5" s="19">
        <v>3.01</v>
      </c>
      <c r="B5" s="22" t="s">
        <v>62</v>
      </c>
      <c r="C5" s="23" t="s">
        <v>63</v>
      </c>
      <c r="D5" s="19"/>
      <c r="E5" s="19"/>
      <c r="F5" s="19"/>
      <c r="G5" s="19"/>
      <c r="H5" s="19"/>
      <c r="I5" s="19"/>
      <c r="J5" s="19"/>
      <c r="K5" s="19"/>
      <c r="L5" s="19"/>
      <c r="M5" s="19"/>
      <c r="N5" s="19"/>
      <c r="O5" s="19"/>
      <c r="P5" s="19"/>
      <c r="Q5" s="19"/>
      <c r="R5" s="19"/>
      <c r="S5" s="19"/>
      <c r="T5" s="19"/>
      <c r="U5" s="19"/>
      <c r="V5" s="19"/>
      <c r="W5" s="19"/>
      <c r="X5" s="19"/>
      <c r="Y5" s="19"/>
      <c r="Z5" s="19"/>
    </row>
    <row r="6" spans="1:26" ht="30" x14ac:dyDescent="0.25">
      <c r="A6" s="19">
        <v>4.01</v>
      </c>
      <c r="B6" s="22" t="s">
        <v>64</v>
      </c>
      <c r="C6" s="23" t="s">
        <v>65</v>
      </c>
      <c r="D6" s="19"/>
      <c r="E6" s="19"/>
      <c r="F6" s="19"/>
      <c r="G6" s="19"/>
      <c r="H6" s="19"/>
      <c r="I6" s="19"/>
      <c r="J6" s="19"/>
      <c r="K6" s="19"/>
      <c r="L6" s="19"/>
      <c r="M6" s="19"/>
      <c r="N6" s="19"/>
      <c r="O6" s="19"/>
      <c r="P6" s="19"/>
      <c r="Q6" s="19"/>
      <c r="R6" s="19"/>
      <c r="S6" s="19"/>
      <c r="T6" s="19"/>
      <c r="U6" s="19"/>
      <c r="V6" s="19"/>
      <c r="W6" s="19"/>
      <c r="X6" s="19"/>
      <c r="Y6" s="19"/>
      <c r="Z6" s="19"/>
    </row>
    <row r="7" spans="1:26" ht="30" x14ac:dyDescent="0.25">
      <c r="A7" s="19">
        <v>5.01</v>
      </c>
      <c r="B7" s="22" t="s">
        <v>66</v>
      </c>
      <c r="C7" s="23" t="s">
        <v>67</v>
      </c>
      <c r="D7" s="19"/>
      <c r="E7" s="19"/>
      <c r="F7" s="19"/>
      <c r="G7" s="19"/>
      <c r="H7" s="19"/>
      <c r="I7" s="19"/>
      <c r="J7" s="19"/>
      <c r="K7" s="19"/>
      <c r="L7" s="19"/>
      <c r="M7" s="19"/>
      <c r="N7" s="19"/>
      <c r="O7" s="19"/>
      <c r="P7" s="19"/>
      <c r="Q7" s="19"/>
      <c r="R7" s="19"/>
      <c r="S7" s="19"/>
      <c r="T7" s="19"/>
      <c r="U7" s="19"/>
      <c r="V7" s="19"/>
      <c r="W7" s="19"/>
      <c r="X7" s="19"/>
      <c r="Y7" s="19"/>
      <c r="Z7" s="19"/>
    </row>
    <row r="8" spans="1:26" x14ac:dyDescent="0.25">
      <c r="A8" s="19">
        <v>6.01</v>
      </c>
      <c r="B8" s="22" t="s">
        <v>68</v>
      </c>
      <c r="C8" s="23" t="s">
        <v>69</v>
      </c>
      <c r="D8" s="19"/>
      <c r="E8" s="19"/>
      <c r="F8" s="19"/>
      <c r="G8" s="19"/>
      <c r="H8" s="19"/>
      <c r="I8" s="19"/>
      <c r="J8" s="19"/>
      <c r="K8" s="19"/>
      <c r="L8" s="19"/>
      <c r="M8" s="19"/>
      <c r="N8" s="19"/>
      <c r="O8" s="19"/>
      <c r="P8" s="19"/>
      <c r="Q8" s="19"/>
      <c r="R8" s="19"/>
      <c r="S8" s="19"/>
      <c r="T8" s="19"/>
      <c r="U8" s="19"/>
      <c r="V8" s="19"/>
      <c r="W8" s="19"/>
      <c r="X8" s="19"/>
      <c r="Y8" s="19"/>
      <c r="Z8" s="19"/>
    </row>
    <row r="9" spans="1:26" x14ac:dyDescent="0.25">
      <c r="A9" s="19">
        <v>7.01</v>
      </c>
      <c r="B9" s="22" t="s">
        <v>70</v>
      </c>
      <c r="C9" s="23" t="s">
        <v>71</v>
      </c>
      <c r="D9" s="19"/>
      <c r="E9" s="19"/>
      <c r="F9" s="19"/>
      <c r="G9" s="19"/>
      <c r="H9" s="19"/>
      <c r="I9" s="19"/>
      <c r="J9" s="19"/>
      <c r="K9" s="19"/>
      <c r="L9" s="19"/>
      <c r="M9" s="19"/>
      <c r="N9" s="19"/>
      <c r="O9" s="19"/>
      <c r="P9" s="19"/>
      <c r="Q9" s="19"/>
      <c r="R9" s="19"/>
      <c r="S9" s="19"/>
      <c r="T9" s="19"/>
      <c r="U9" s="19"/>
      <c r="V9" s="19"/>
      <c r="W9" s="19"/>
      <c r="X9" s="19"/>
      <c r="Y9" s="19"/>
      <c r="Z9" s="19"/>
    </row>
    <row r="10" spans="1:26" x14ac:dyDescent="0.25">
      <c r="A10" s="19">
        <v>8.01</v>
      </c>
      <c r="B10" s="22" t="s">
        <v>72</v>
      </c>
      <c r="C10" s="23" t="s">
        <v>73</v>
      </c>
      <c r="D10" s="19"/>
      <c r="E10" s="19"/>
      <c r="F10" s="19"/>
      <c r="G10" s="19"/>
      <c r="H10" s="19"/>
      <c r="I10" s="19"/>
      <c r="J10" s="19"/>
      <c r="K10" s="19"/>
      <c r="L10" s="19"/>
      <c r="M10" s="19"/>
      <c r="N10" s="19"/>
      <c r="O10" s="19"/>
      <c r="P10" s="19"/>
      <c r="Q10" s="19"/>
      <c r="R10" s="19"/>
      <c r="S10" s="19"/>
      <c r="T10" s="19"/>
      <c r="U10" s="19"/>
      <c r="V10" s="19"/>
      <c r="W10" s="19"/>
      <c r="X10" s="19"/>
      <c r="Y10" s="19"/>
      <c r="Z10" s="19"/>
    </row>
    <row r="11" spans="1:26" ht="45" x14ac:dyDescent="0.25">
      <c r="A11" s="19">
        <v>9.01</v>
      </c>
      <c r="B11" s="22" t="s">
        <v>74</v>
      </c>
      <c r="C11" s="23" t="s">
        <v>75</v>
      </c>
      <c r="D11" s="19"/>
      <c r="E11" s="19"/>
      <c r="F11" s="19"/>
      <c r="G11" s="19"/>
      <c r="H11" s="19"/>
      <c r="I11" s="19"/>
      <c r="J11" s="19"/>
      <c r="K11" s="19"/>
      <c r="L11" s="19"/>
      <c r="M11" s="19"/>
      <c r="N11" s="19"/>
      <c r="O11" s="19"/>
      <c r="P11" s="19"/>
      <c r="Q11" s="19"/>
      <c r="R11" s="19"/>
      <c r="S11" s="19"/>
      <c r="T11" s="19"/>
      <c r="U11" s="19"/>
      <c r="V11" s="19"/>
      <c r="W11" s="19"/>
      <c r="X11" s="19"/>
      <c r="Y11" s="19"/>
      <c r="Z11" s="19"/>
    </row>
    <row r="12" spans="1:26" ht="45" x14ac:dyDescent="0.25">
      <c r="A12" s="19">
        <v>10.01</v>
      </c>
      <c r="B12" s="22" t="s">
        <v>76</v>
      </c>
      <c r="C12" s="23" t="s">
        <v>77</v>
      </c>
      <c r="D12" s="19"/>
      <c r="E12" s="19"/>
      <c r="F12" s="19"/>
      <c r="G12" s="19"/>
      <c r="H12" s="19"/>
      <c r="I12" s="19"/>
      <c r="J12" s="19"/>
      <c r="K12" s="19"/>
      <c r="L12" s="19"/>
      <c r="M12" s="19"/>
      <c r="N12" s="19"/>
      <c r="O12" s="19"/>
      <c r="P12" s="19"/>
      <c r="Q12" s="19"/>
      <c r="R12" s="19"/>
      <c r="S12" s="19"/>
      <c r="T12" s="19"/>
      <c r="U12" s="19"/>
      <c r="V12" s="19"/>
      <c r="W12" s="19"/>
      <c r="X12" s="19"/>
      <c r="Y12" s="19"/>
      <c r="Z12" s="19"/>
    </row>
    <row r="13" spans="1:26" ht="45" x14ac:dyDescent="0.25">
      <c r="A13" s="19">
        <v>11.01</v>
      </c>
      <c r="B13" s="22" t="s">
        <v>78</v>
      </c>
      <c r="C13" s="23" t="s">
        <v>79</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45" x14ac:dyDescent="0.25">
      <c r="A14" s="19">
        <v>12.01</v>
      </c>
      <c r="B14" s="22" t="s">
        <v>80</v>
      </c>
      <c r="C14" s="23" t="s">
        <v>81</v>
      </c>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9">
        <v>13.01</v>
      </c>
      <c r="B15" s="22" t="s">
        <v>82</v>
      </c>
      <c r="C15" s="23" t="s">
        <v>83</v>
      </c>
      <c r="D15" s="19"/>
      <c r="E15" s="19"/>
      <c r="F15" s="19"/>
      <c r="G15" s="19"/>
      <c r="H15" s="19"/>
      <c r="I15" s="19"/>
      <c r="J15" s="19"/>
      <c r="K15" s="19"/>
      <c r="L15" s="19"/>
      <c r="M15" s="19"/>
      <c r="N15" s="19"/>
      <c r="O15" s="19"/>
      <c r="P15" s="19"/>
      <c r="Q15" s="19"/>
      <c r="R15" s="19"/>
      <c r="S15" s="19"/>
      <c r="T15" s="19"/>
      <c r="U15" s="19"/>
      <c r="V15" s="19"/>
      <c r="W15" s="19"/>
      <c r="X15" s="19"/>
      <c r="Y15" s="19"/>
      <c r="Z15" s="19"/>
    </row>
    <row r="16" spans="1:26" ht="30" x14ac:dyDescent="0.25">
      <c r="A16" s="19">
        <v>14.01</v>
      </c>
      <c r="B16" s="22" t="s">
        <v>84</v>
      </c>
      <c r="C16" s="23" t="s">
        <v>85</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30" x14ac:dyDescent="0.25">
      <c r="A17" s="19">
        <v>15.01</v>
      </c>
      <c r="B17" s="22" t="s">
        <v>86</v>
      </c>
      <c r="C17" s="23" t="s">
        <v>87</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75" x14ac:dyDescent="0.25">
      <c r="A18" s="19"/>
      <c r="B18" s="22" t="s">
        <v>1791</v>
      </c>
      <c r="C18" s="23" t="s">
        <v>1792</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30" x14ac:dyDescent="0.25">
      <c r="A19" s="19">
        <v>16.010000000000002</v>
      </c>
      <c r="B19" s="22" t="s">
        <v>88</v>
      </c>
      <c r="C19" s="23" t="s">
        <v>89</v>
      </c>
      <c r="D19" s="19"/>
      <c r="E19" s="19"/>
      <c r="F19" s="19"/>
      <c r="G19" s="19"/>
      <c r="H19" s="19"/>
      <c r="I19" s="19"/>
      <c r="J19" s="19"/>
      <c r="K19" s="19"/>
      <c r="L19" s="19"/>
      <c r="M19" s="19"/>
      <c r="N19" s="19"/>
      <c r="O19" s="19"/>
      <c r="P19" s="19"/>
      <c r="Q19" s="19"/>
      <c r="R19" s="19"/>
      <c r="S19" s="19"/>
      <c r="T19" s="19"/>
      <c r="U19" s="19"/>
      <c r="V19" s="19"/>
      <c r="W19" s="19"/>
      <c r="X19" s="19"/>
      <c r="Y19" s="19"/>
      <c r="Z19" s="19"/>
    </row>
    <row r="20" spans="1:26" ht="30" x14ac:dyDescent="0.25">
      <c r="A20" s="19">
        <v>17.010000000000002</v>
      </c>
      <c r="B20" s="22" t="s">
        <v>90</v>
      </c>
      <c r="C20" s="23" t="s">
        <v>91</v>
      </c>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9">
        <v>18.010000000000002</v>
      </c>
      <c r="B21" s="22" t="s">
        <v>92</v>
      </c>
      <c r="C21" s="23" t="s">
        <v>93</v>
      </c>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9">
        <v>19.010000000000002</v>
      </c>
      <c r="B22" s="22" t="s">
        <v>94</v>
      </c>
      <c r="C22" s="23" t="s">
        <v>95</v>
      </c>
      <c r="D22" s="19"/>
      <c r="E22" s="19"/>
      <c r="F22" s="19"/>
      <c r="G22" s="19"/>
      <c r="H22" s="19"/>
      <c r="I22" s="19"/>
      <c r="J22" s="19"/>
      <c r="K22" s="19"/>
      <c r="L22" s="19"/>
      <c r="M22" s="19"/>
      <c r="N22" s="19"/>
      <c r="O22" s="19"/>
      <c r="P22" s="19"/>
      <c r="Q22" s="19"/>
      <c r="R22" s="19"/>
      <c r="S22" s="19"/>
      <c r="T22" s="19"/>
      <c r="U22" s="19"/>
      <c r="V22" s="19"/>
      <c r="W22" s="19"/>
      <c r="X22" s="19"/>
      <c r="Y22" s="19"/>
      <c r="Z22" s="19"/>
    </row>
    <row r="23" spans="1:26" ht="30" x14ac:dyDescent="0.25">
      <c r="A23" s="19">
        <v>20.010000000000002</v>
      </c>
      <c r="B23" s="22" t="s">
        <v>96</v>
      </c>
      <c r="C23" s="23" t="s">
        <v>97</v>
      </c>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9">
        <v>21.01</v>
      </c>
      <c r="B24" s="22" t="s">
        <v>98</v>
      </c>
      <c r="C24" s="23" t="s">
        <v>99</v>
      </c>
      <c r="D24" s="19"/>
      <c r="E24" s="19"/>
      <c r="F24" s="19"/>
      <c r="G24" s="19"/>
      <c r="H24" s="19"/>
      <c r="I24" s="19"/>
      <c r="J24" s="19"/>
      <c r="K24" s="19"/>
      <c r="L24" s="19"/>
      <c r="M24" s="19"/>
      <c r="N24" s="19"/>
      <c r="O24" s="19"/>
      <c r="P24" s="19"/>
      <c r="Q24" s="19"/>
      <c r="R24" s="19"/>
      <c r="S24" s="19"/>
      <c r="T24" s="19"/>
      <c r="U24" s="19"/>
      <c r="V24" s="19"/>
      <c r="W24" s="19"/>
      <c r="X24" s="19"/>
      <c r="Y24" s="19"/>
      <c r="Z24" s="19"/>
    </row>
    <row r="25" spans="1:26" ht="30" x14ac:dyDescent="0.25">
      <c r="A25" s="19">
        <v>22.01</v>
      </c>
      <c r="B25" s="22" t="s">
        <v>100</v>
      </c>
      <c r="C25" s="23" t="s">
        <v>101</v>
      </c>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9">
        <v>23.01</v>
      </c>
      <c r="B26" s="22" t="s">
        <v>102</v>
      </c>
      <c r="C26" s="23" t="s">
        <v>103</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45" x14ac:dyDescent="0.25">
      <c r="A27" s="19">
        <v>24.01</v>
      </c>
      <c r="B27" s="22" t="s">
        <v>104</v>
      </c>
      <c r="C27" s="23" t="s">
        <v>105</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60" x14ac:dyDescent="0.25">
      <c r="A28" s="19">
        <v>25.01</v>
      </c>
      <c r="B28" s="22" t="s">
        <v>106</v>
      </c>
      <c r="C28" s="23" t="s">
        <v>107</v>
      </c>
      <c r="D28" s="19"/>
      <c r="E28" s="19"/>
      <c r="F28" s="19"/>
      <c r="G28" s="19"/>
      <c r="H28" s="19"/>
      <c r="I28" s="19"/>
      <c r="J28" s="19"/>
      <c r="K28" s="19"/>
      <c r="L28" s="19"/>
      <c r="M28" s="19"/>
      <c r="N28" s="19"/>
      <c r="O28" s="19"/>
      <c r="P28" s="19"/>
      <c r="Q28" s="19"/>
      <c r="R28" s="19"/>
      <c r="S28" s="19"/>
      <c r="T28" s="19"/>
      <c r="U28" s="19"/>
      <c r="V28" s="19"/>
      <c r="W28" s="19"/>
      <c r="X28" s="19"/>
      <c r="Y28" s="19"/>
      <c r="Z28" s="19"/>
    </row>
    <row r="29" spans="1:26" ht="30" x14ac:dyDescent="0.25">
      <c r="A29" s="19">
        <v>26.01</v>
      </c>
      <c r="B29" s="22" t="s">
        <v>108</v>
      </c>
      <c r="C29" s="23" t="s">
        <v>109</v>
      </c>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9"/>
      <c r="B30" s="18"/>
      <c r="C30" s="16"/>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9"/>
      <c r="B31" s="18"/>
      <c r="C31" s="16"/>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9"/>
      <c r="B32" s="18"/>
      <c r="C32" s="16"/>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19"/>
      <c r="B33" s="18"/>
      <c r="C33" s="16"/>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9"/>
      <c r="B34" s="18"/>
      <c r="C34" s="16"/>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9"/>
      <c r="B35" s="18"/>
      <c r="C35" s="16"/>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9"/>
      <c r="B36" s="18"/>
      <c r="C36" s="16"/>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9"/>
      <c r="B37" s="18"/>
      <c r="C37" s="16"/>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9"/>
      <c r="B38" s="18"/>
      <c r="C38" s="16"/>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9"/>
      <c r="B39" s="18"/>
      <c r="C39" s="16"/>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9"/>
      <c r="B40" s="18"/>
      <c r="C40" s="16"/>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9"/>
      <c r="B41" s="18"/>
      <c r="C41" s="16"/>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9"/>
      <c r="B42" s="18"/>
      <c r="C42" s="16"/>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9"/>
      <c r="B43" s="18"/>
      <c r="C43" s="16"/>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9"/>
      <c r="B44" s="18"/>
      <c r="C44" s="16"/>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9"/>
      <c r="B45" s="18"/>
      <c r="C45" s="16"/>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25">
      <c r="A46" s="19"/>
      <c r="B46" s="18"/>
      <c r="C46" s="16"/>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9"/>
      <c r="B47" s="18"/>
      <c r="C47" s="16"/>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9"/>
      <c r="B48" s="18"/>
      <c r="C48" s="16"/>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9"/>
      <c r="B49" s="18"/>
      <c r="C49" s="16"/>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9"/>
      <c r="B50" s="18"/>
      <c r="C50" s="16"/>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25">
      <c r="A51" s="19"/>
      <c r="B51" s="18"/>
      <c r="C51" s="16"/>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9"/>
      <c r="B52" s="18"/>
      <c r="C52" s="16"/>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25">
      <c r="A53" s="19"/>
      <c r="B53" s="18"/>
      <c r="C53" s="16"/>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25">
      <c r="A54" s="19"/>
      <c r="B54" s="18"/>
      <c r="C54" s="16"/>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25">
      <c r="A55" s="19"/>
      <c r="B55" s="18"/>
      <c r="C55" s="16"/>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9"/>
      <c r="B56" s="18"/>
      <c r="C56" s="16"/>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9"/>
      <c r="B57" s="18"/>
      <c r="C57" s="16"/>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19"/>
      <c r="B58" s="18"/>
      <c r="C58" s="16"/>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9"/>
      <c r="B59" s="18"/>
      <c r="C59" s="16"/>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9"/>
      <c r="B60" s="18"/>
      <c r="C60" s="16"/>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25">
      <c r="A61" s="19"/>
      <c r="B61" s="18"/>
      <c r="C61" s="16"/>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25">
      <c r="A62" s="19"/>
      <c r="B62" s="18"/>
      <c r="C62" s="16"/>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25">
      <c r="A63" s="19"/>
      <c r="B63" s="18"/>
      <c r="C63" s="16"/>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9"/>
      <c r="B64" s="18"/>
      <c r="C64" s="16"/>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5">
      <c r="A65" s="19"/>
      <c r="B65" s="18"/>
      <c r="C65" s="16"/>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9"/>
      <c r="B66" s="18"/>
      <c r="C66" s="16"/>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5">
      <c r="A67" s="19"/>
      <c r="B67" s="18"/>
      <c r="C67" s="16"/>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5">
      <c r="A68" s="19"/>
      <c r="B68" s="18"/>
      <c r="C68" s="16"/>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5">
      <c r="A69" s="19"/>
      <c r="B69" s="18"/>
      <c r="C69" s="16"/>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5">
      <c r="A70" s="19"/>
      <c r="B70" s="18"/>
      <c r="C70" s="16"/>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5">
      <c r="A71" s="19"/>
      <c r="B71" s="18"/>
      <c r="C71" s="16"/>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9"/>
      <c r="B72" s="18"/>
      <c r="C72" s="16"/>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5">
      <c r="A73" s="19"/>
      <c r="B73" s="18"/>
      <c r="C73" s="16"/>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9"/>
      <c r="B74" s="18"/>
      <c r="C74" s="16"/>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5">
      <c r="A75" s="19"/>
      <c r="B75" s="18"/>
      <c r="C75" s="16"/>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9"/>
      <c r="B76" s="18"/>
      <c r="C76" s="16"/>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9"/>
      <c r="B77" s="18"/>
      <c r="C77" s="16"/>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5">
      <c r="A78" s="19"/>
      <c r="B78" s="18"/>
      <c r="C78" s="16"/>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5">
      <c r="A79" s="19"/>
      <c r="B79" s="18"/>
      <c r="C79" s="16"/>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5">
      <c r="A80" s="19"/>
      <c r="B80" s="18"/>
      <c r="C80" s="16"/>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5">
      <c r="A81" s="19"/>
      <c r="B81" s="18"/>
      <c r="C81" s="16"/>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5">
      <c r="A82" s="19"/>
      <c r="B82" s="18"/>
      <c r="C82" s="16"/>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5">
      <c r="A83" s="19"/>
      <c r="B83" s="18"/>
      <c r="C83" s="16"/>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5">
      <c r="A84" s="19"/>
      <c r="B84" s="18"/>
      <c r="C84" s="16"/>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9"/>
      <c r="B85" s="18"/>
      <c r="C85" s="16"/>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5">
      <c r="A86" s="19"/>
      <c r="B86" s="18"/>
      <c r="C86" s="16"/>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5">
      <c r="A87" s="19"/>
      <c r="B87" s="18"/>
      <c r="C87" s="16"/>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9"/>
      <c r="B88" s="18"/>
      <c r="C88" s="16"/>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9"/>
      <c r="B89" s="18"/>
      <c r="C89" s="16"/>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5">
      <c r="A90" s="19"/>
      <c r="B90" s="18"/>
      <c r="C90" s="16"/>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9"/>
      <c r="B91" s="18"/>
      <c r="C91" s="16"/>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9"/>
      <c r="B92" s="18"/>
      <c r="C92" s="16"/>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9"/>
      <c r="B93" s="18"/>
      <c r="C93" s="16"/>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5">
      <c r="A94" s="19"/>
      <c r="B94" s="18"/>
      <c r="C94" s="16"/>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5">
      <c r="A95" s="19"/>
      <c r="B95" s="18"/>
      <c r="C95" s="16"/>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5">
      <c r="A96" s="19"/>
      <c r="B96" s="18"/>
      <c r="C96" s="16"/>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5">
      <c r="A97" s="19"/>
      <c r="B97" s="18"/>
      <c r="C97" s="16"/>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5">
      <c r="A98" s="19"/>
      <c r="B98" s="18"/>
      <c r="C98" s="16"/>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5">
      <c r="A99" s="19"/>
      <c r="B99" s="18"/>
      <c r="C99" s="16"/>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5">
      <c r="A100" s="19"/>
      <c r="B100" s="18"/>
      <c r="C100" s="16"/>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9"/>
      <c r="B101" s="18"/>
      <c r="C101" s="16"/>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5">
      <c r="A102" s="19"/>
      <c r="B102" s="18"/>
      <c r="C102" s="16"/>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9"/>
      <c r="B103" s="18"/>
      <c r="C103" s="16"/>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5">
      <c r="A104" s="19"/>
      <c r="B104" s="18"/>
      <c r="C104" s="16"/>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9"/>
      <c r="B105" s="18"/>
      <c r="C105" s="16"/>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5">
      <c r="A106" s="19"/>
      <c r="B106" s="18"/>
      <c r="C106" s="16"/>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5">
      <c r="A107" s="19"/>
      <c r="B107" s="18"/>
      <c r="C107" s="16"/>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5">
      <c r="A108" s="19"/>
      <c r="B108" s="18"/>
      <c r="C108" s="16"/>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5">
      <c r="A109" s="19"/>
      <c r="B109" s="18"/>
      <c r="C109" s="16"/>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5">
      <c r="A110" s="19"/>
      <c r="B110" s="18"/>
      <c r="C110" s="16"/>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9"/>
      <c r="B111" s="18"/>
      <c r="C111" s="16"/>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5">
      <c r="A112" s="19"/>
      <c r="B112" s="18"/>
      <c r="C112" s="16"/>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5">
      <c r="A113" s="19"/>
      <c r="B113" s="18"/>
      <c r="C113" s="16"/>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5">
      <c r="A114" s="19"/>
      <c r="B114" s="18"/>
      <c r="C114" s="16"/>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5">
      <c r="A115" s="19"/>
      <c r="B115" s="18"/>
      <c r="C115" s="16"/>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19"/>
      <c r="B116" s="18"/>
      <c r="C116" s="16"/>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5">
      <c r="A117" s="19"/>
      <c r="B117" s="18"/>
      <c r="C117" s="16"/>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5">
      <c r="A118" s="19"/>
      <c r="B118" s="18"/>
      <c r="C118" s="16"/>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5">
      <c r="A119" s="19"/>
      <c r="B119" s="18"/>
      <c r="C119" s="16"/>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5">
      <c r="A120" s="19"/>
      <c r="B120" s="18"/>
      <c r="C120" s="16"/>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5">
      <c r="A121" s="19"/>
      <c r="B121" s="18"/>
      <c r="C121" s="16"/>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9"/>
      <c r="B122" s="18"/>
      <c r="C122" s="16"/>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5">
      <c r="A123" s="19"/>
      <c r="B123" s="18"/>
      <c r="C123" s="16"/>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9"/>
      <c r="B124" s="18"/>
      <c r="C124" s="16"/>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9"/>
      <c r="B125" s="18"/>
      <c r="C125" s="16"/>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5">
      <c r="A126" s="19"/>
      <c r="B126" s="18"/>
      <c r="C126" s="16"/>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9"/>
      <c r="B127" s="18"/>
      <c r="C127" s="16"/>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9"/>
      <c r="B128" s="18"/>
      <c r="C128" s="16"/>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9"/>
      <c r="B129" s="18"/>
      <c r="C129" s="16"/>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5">
      <c r="A130" s="19"/>
      <c r="B130" s="18"/>
      <c r="C130" s="16"/>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5">
      <c r="A131" s="19"/>
      <c r="B131" s="18"/>
      <c r="C131" s="16"/>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5">
      <c r="A132" s="19"/>
      <c r="B132" s="18"/>
      <c r="C132" s="16"/>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5">
      <c r="A133" s="19"/>
      <c r="B133" s="18"/>
      <c r="C133" s="16"/>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5">
      <c r="A134" s="19"/>
      <c r="B134" s="18"/>
      <c r="C134" s="16"/>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5">
      <c r="A135" s="19"/>
      <c r="B135" s="18"/>
      <c r="C135" s="16"/>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5">
      <c r="A136" s="19"/>
      <c r="B136" s="18"/>
      <c r="C136" s="16"/>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5">
      <c r="A137" s="19"/>
      <c r="B137" s="18"/>
      <c r="C137" s="16"/>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5">
      <c r="A138" s="19"/>
      <c r="B138" s="18"/>
      <c r="C138" s="16"/>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5">
      <c r="A139" s="19"/>
      <c r="B139" s="18"/>
      <c r="C139" s="16"/>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5">
      <c r="A140" s="19"/>
      <c r="B140" s="18"/>
      <c r="C140" s="16"/>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5">
      <c r="A141" s="19"/>
      <c r="B141" s="18"/>
      <c r="C141" s="16"/>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5">
      <c r="A142" s="19"/>
      <c r="B142" s="18"/>
      <c r="C142" s="16"/>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5">
      <c r="A143" s="19"/>
      <c r="B143" s="18"/>
      <c r="C143" s="16"/>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5">
      <c r="A144" s="19"/>
      <c r="B144" s="18"/>
      <c r="C144" s="16"/>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5">
      <c r="A145" s="19"/>
      <c r="B145" s="18"/>
      <c r="C145" s="16"/>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5">
      <c r="A146" s="19"/>
      <c r="B146" s="18"/>
      <c r="C146" s="16"/>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5">
      <c r="A147" s="19"/>
      <c r="B147" s="18"/>
      <c r="C147" s="16"/>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5">
      <c r="A148" s="19"/>
      <c r="B148" s="18"/>
      <c r="C148" s="16"/>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5">
      <c r="A149" s="19"/>
      <c r="B149" s="18"/>
      <c r="C149" s="16"/>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5">
      <c r="A150" s="19"/>
      <c r="B150" s="18"/>
      <c r="C150" s="16"/>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5">
      <c r="A151" s="19"/>
      <c r="B151" s="18"/>
      <c r="C151" s="16"/>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5">
      <c r="A152" s="19"/>
      <c r="B152" s="18"/>
      <c r="C152" s="16"/>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5">
      <c r="A153" s="19"/>
      <c r="B153" s="18"/>
      <c r="C153" s="16"/>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5">
      <c r="A154" s="19"/>
      <c r="B154" s="18"/>
      <c r="C154" s="16"/>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5">
      <c r="A155" s="19"/>
      <c r="B155" s="18"/>
      <c r="C155" s="16"/>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5">
      <c r="A156" s="19"/>
      <c r="B156" s="18"/>
      <c r="C156" s="16"/>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5">
      <c r="A157" s="19"/>
      <c r="B157" s="18"/>
      <c r="C157" s="16"/>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5">
      <c r="A158" s="19"/>
      <c r="B158" s="18"/>
      <c r="C158" s="16"/>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5">
      <c r="A159" s="19"/>
      <c r="B159" s="18"/>
      <c r="C159" s="16"/>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5">
      <c r="A160" s="19"/>
      <c r="B160" s="18"/>
      <c r="C160" s="16"/>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5">
      <c r="A161" s="19"/>
      <c r="B161" s="18"/>
      <c r="C161" s="16"/>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5">
      <c r="A162" s="19"/>
      <c r="B162" s="18"/>
      <c r="C162" s="16"/>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5">
      <c r="A163" s="19"/>
      <c r="B163" s="18"/>
      <c r="C163" s="16"/>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5">
      <c r="A164" s="19"/>
      <c r="B164" s="18"/>
      <c r="C164" s="16"/>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5">
      <c r="A165" s="19"/>
      <c r="B165" s="18"/>
      <c r="C165" s="16"/>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5">
      <c r="A166" s="19"/>
      <c r="B166" s="18"/>
      <c r="C166" s="16"/>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5">
      <c r="A167" s="19"/>
      <c r="B167" s="18"/>
      <c r="C167" s="16"/>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5">
      <c r="A168" s="19"/>
      <c r="B168" s="18"/>
      <c r="C168" s="16"/>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5">
      <c r="A169" s="19"/>
      <c r="B169" s="18"/>
      <c r="C169" s="16"/>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5">
      <c r="A170" s="19"/>
      <c r="B170" s="18"/>
      <c r="C170" s="16"/>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5">
      <c r="A171" s="19"/>
      <c r="B171" s="18"/>
      <c r="C171" s="16"/>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5">
      <c r="A172" s="19"/>
      <c r="B172" s="18"/>
      <c r="C172" s="16"/>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5">
      <c r="A173" s="19"/>
      <c r="B173" s="18"/>
      <c r="C173" s="16"/>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5">
      <c r="A174" s="19"/>
      <c r="B174" s="18"/>
      <c r="C174" s="16"/>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5">
      <c r="A175" s="19"/>
      <c r="B175" s="18"/>
      <c r="C175" s="16"/>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5">
      <c r="A176" s="19"/>
      <c r="B176" s="18"/>
      <c r="C176" s="16"/>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5">
      <c r="A177" s="19"/>
      <c r="B177" s="18"/>
      <c r="C177" s="16"/>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5">
      <c r="A178" s="19"/>
      <c r="B178" s="18"/>
      <c r="C178" s="16"/>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5">
      <c r="A179" s="19"/>
      <c r="B179" s="18"/>
      <c r="C179" s="16"/>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5">
      <c r="A180" s="19"/>
      <c r="B180" s="18"/>
      <c r="C180" s="16"/>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5">
      <c r="A181" s="19"/>
      <c r="B181" s="18"/>
      <c r="C181" s="16"/>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5">
      <c r="A182" s="19"/>
      <c r="B182" s="18"/>
      <c r="C182" s="16"/>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5">
      <c r="A183" s="19"/>
      <c r="B183" s="18"/>
      <c r="C183" s="16"/>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5">
      <c r="A184" s="19"/>
      <c r="B184" s="18"/>
      <c r="C184" s="16"/>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5">
      <c r="A185" s="19"/>
      <c r="B185" s="18"/>
      <c r="C185" s="16"/>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5">
      <c r="A186" s="19"/>
      <c r="B186" s="18"/>
      <c r="C186" s="16"/>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5">
      <c r="A187" s="19"/>
      <c r="B187" s="18"/>
      <c r="C187" s="16"/>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5">
      <c r="A188" s="19"/>
      <c r="B188" s="18"/>
      <c r="C188" s="16"/>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5">
      <c r="A189" s="19"/>
      <c r="B189" s="18"/>
      <c r="C189" s="16"/>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5">
      <c r="A190" s="19"/>
      <c r="B190" s="18"/>
      <c r="C190" s="16"/>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5">
      <c r="A191" s="19"/>
      <c r="B191" s="18"/>
      <c r="C191" s="16"/>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5">
      <c r="A192" s="19"/>
      <c r="B192" s="18"/>
      <c r="C192" s="16"/>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5">
      <c r="A193" s="19"/>
      <c r="B193" s="18"/>
      <c r="C193" s="16"/>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5">
      <c r="A194" s="19"/>
      <c r="B194" s="18"/>
      <c r="C194" s="16"/>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5">
      <c r="A195" s="19"/>
      <c r="B195" s="18"/>
      <c r="C195" s="16"/>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5">
      <c r="A196" s="19"/>
      <c r="B196" s="18"/>
      <c r="C196" s="16"/>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5">
      <c r="A197" s="19"/>
      <c r="B197" s="18"/>
      <c r="C197" s="16"/>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5">
      <c r="A198" s="19"/>
      <c r="B198" s="18"/>
      <c r="C198" s="16"/>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5">
      <c r="A199" s="19"/>
      <c r="B199" s="18"/>
      <c r="C199" s="16"/>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5">
      <c r="A200" s="19"/>
      <c r="B200" s="18"/>
      <c r="C200" s="16"/>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x14ac:dyDescent="0.25">
      <c r="A201" s="19"/>
      <c r="B201" s="18"/>
      <c r="C201" s="16"/>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x14ac:dyDescent="0.25">
      <c r="A202" s="19"/>
      <c r="B202" s="18"/>
      <c r="C202" s="16"/>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x14ac:dyDescent="0.25">
      <c r="A203" s="19"/>
      <c r="B203" s="18"/>
      <c r="C203" s="16"/>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25">
      <c r="A204" s="19"/>
      <c r="B204" s="18"/>
      <c r="C204" s="16"/>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x14ac:dyDescent="0.25">
      <c r="A205" s="19"/>
      <c r="B205" s="18"/>
      <c r="C205" s="16"/>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x14ac:dyDescent="0.25">
      <c r="A206" s="19"/>
      <c r="B206" s="18"/>
      <c r="C206" s="16"/>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x14ac:dyDescent="0.25">
      <c r="A207" s="19"/>
      <c r="B207" s="18"/>
      <c r="C207" s="16"/>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x14ac:dyDescent="0.25">
      <c r="A208" s="19"/>
      <c r="B208" s="18"/>
      <c r="C208" s="16"/>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x14ac:dyDescent="0.25">
      <c r="A209" s="19"/>
      <c r="B209" s="18"/>
      <c r="C209" s="16"/>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x14ac:dyDescent="0.25">
      <c r="A210" s="19"/>
      <c r="B210" s="18"/>
      <c r="C210" s="16"/>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x14ac:dyDescent="0.25">
      <c r="A211" s="19"/>
      <c r="B211" s="18"/>
      <c r="C211" s="16"/>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x14ac:dyDescent="0.25">
      <c r="A212" s="19"/>
      <c r="B212" s="18"/>
      <c r="C212" s="16"/>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25">
      <c r="A213" s="19"/>
      <c r="B213" s="18"/>
      <c r="C213" s="16"/>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x14ac:dyDescent="0.25">
      <c r="A214" s="19"/>
      <c r="B214" s="18"/>
      <c r="C214" s="16"/>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x14ac:dyDescent="0.25">
      <c r="A215" s="19"/>
      <c r="B215" s="18"/>
      <c r="C215" s="16"/>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x14ac:dyDescent="0.25">
      <c r="A216" s="19"/>
      <c r="B216" s="18"/>
      <c r="C216" s="16"/>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x14ac:dyDescent="0.25">
      <c r="A217" s="19"/>
      <c r="B217" s="18"/>
      <c r="C217" s="16"/>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x14ac:dyDescent="0.25">
      <c r="A218" s="19"/>
      <c r="B218" s="18"/>
      <c r="C218" s="16"/>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x14ac:dyDescent="0.25">
      <c r="A219" s="19"/>
      <c r="B219" s="18"/>
      <c r="C219" s="16"/>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x14ac:dyDescent="0.25">
      <c r="A220" s="19"/>
      <c r="B220" s="18"/>
      <c r="C220" s="16"/>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x14ac:dyDescent="0.25">
      <c r="A221" s="19"/>
      <c r="B221" s="18"/>
      <c r="C221" s="16"/>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x14ac:dyDescent="0.25">
      <c r="A222" s="19"/>
      <c r="B222" s="18"/>
      <c r="C222" s="16"/>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x14ac:dyDescent="0.25">
      <c r="A223" s="19"/>
      <c r="B223" s="18"/>
      <c r="C223" s="16"/>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x14ac:dyDescent="0.25">
      <c r="A224" s="19"/>
      <c r="B224" s="18"/>
      <c r="C224" s="16"/>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x14ac:dyDescent="0.25">
      <c r="A225" s="19"/>
      <c r="B225" s="18"/>
      <c r="C225" s="16"/>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x14ac:dyDescent="0.25">
      <c r="A226" s="19"/>
      <c r="B226" s="18"/>
      <c r="C226" s="16"/>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x14ac:dyDescent="0.25">
      <c r="A227" s="19"/>
      <c r="B227" s="18"/>
      <c r="C227" s="16"/>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x14ac:dyDescent="0.25">
      <c r="A228" s="19"/>
      <c r="B228" s="18"/>
      <c r="C228" s="16"/>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x14ac:dyDescent="0.25">
      <c r="A229" s="19"/>
      <c r="B229" s="18"/>
      <c r="C229" s="16"/>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x14ac:dyDescent="0.25">
      <c r="A230" s="19"/>
      <c r="B230" s="18"/>
      <c r="C230" s="16"/>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x14ac:dyDescent="0.25">
      <c r="A231" s="19"/>
      <c r="B231" s="18"/>
      <c r="C231" s="16"/>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x14ac:dyDescent="0.25">
      <c r="A232" s="19"/>
      <c r="B232" s="18"/>
      <c r="C232" s="16"/>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x14ac:dyDescent="0.25">
      <c r="A233" s="19"/>
      <c r="B233" s="18"/>
      <c r="C233" s="16"/>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x14ac:dyDescent="0.25">
      <c r="A234" s="19"/>
      <c r="B234" s="18"/>
      <c r="C234" s="16"/>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x14ac:dyDescent="0.25">
      <c r="A235" s="19"/>
      <c r="B235" s="18"/>
      <c r="C235" s="16"/>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x14ac:dyDescent="0.25">
      <c r="A236" s="19"/>
      <c r="B236" s="18"/>
      <c r="C236" s="16"/>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x14ac:dyDescent="0.25">
      <c r="A237" s="19"/>
      <c r="B237" s="18"/>
      <c r="C237" s="16"/>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x14ac:dyDescent="0.25">
      <c r="A238" s="19"/>
      <c r="B238" s="18"/>
      <c r="C238" s="16"/>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x14ac:dyDescent="0.25">
      <c r="A239" s="19"/>
      <c r="B239" s="18"/>
      <c r="C239" s="16"/>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x14ac:dyDescent="0.25">
      <c r="A240" s="19"/>
      <c r="B240" s="18"/>
      <c r="C240" s="16"/>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x14ac:dyDescent="0.25">
      <c r="A241" s="19"/>
      <c r="B241" s="18"/>
      <c r="C241" s="16"/>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x14ac:dyDescent="0.25">
      <c r="A242" s="19"/>
      <c r="B242" s="18"/>
      <c r="C242" s="16"/>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x14ac:dyDescent="0.25">
      <c r="A243" s="19"/>
      <c r="B243" s="18"/>
      <c r="C243" s="16"/>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x14ac:dyDescent="0.25">
      <c r="A244" s="19"/>
      <c r="B244" s="18"/>
      <c r="C244" s="16"/>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x14ac:dyDescent="0.25">
      <c r="A245" s="19"/>
      <c r="B245" s="18"/>
      <c r="C245" s="16"/>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x14ac:dyDescent="0.25">
      <c r="A246" s="19"/>
      <c r="B246" s="18"/>
      <c r="C246" s="16"/>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x14ac:dyDescent="0.25">
      <c r="A247" s="19"/>
      <c r="B247" s="18"/>
      <c r="C247" s="16"/>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x14ac:dyDescent="0.25">
      <c r="A248" s="19"/>
      <c r="B248" s="18"/>
      <c r="C248" s="16"/>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25">
      <c r="A249" s="19"/>
      <c r="B249" s="18"/>
      <c r="C249" s="16"/>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x14ac:dyDescent="0.25">
      <c r="A250" s="19"/>
      <c r="B250" s="18"/>
      <c r="C250" s="16"/>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25">
      <c r="A251" s="19"/>
      <c r="B251" s="18"/>
      <c r="C251" s="16"/>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x14ac:dyDescent="0.25">
      <c r="A252" s="19"/>
      <c r="B252" s="18"/>
      <c r="C252" s="16"/>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x14ac:dyDescent="0.25">
      <c r="A253" s="19"/>
      <c r="B253" s="18"/>
      <c r="C253" s="16"/>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25">
      <c r="A254" s="19"/>
      <c r="B254" s="18"/>
      <c r="C254" s="16"/>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x14ac:dyDescent="0.25">
      <c r="A255" s="19"/>
      <c r="B255" s="18"/>
      <c r="C255" s="16"/>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x14ac:dyDescent="0.25">
      <c r="A256" s="19"/>
      <c r="B256" s="18"/>
      <c r="C256" s="16"/>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x14ac:dyDescent="0.25">
      <c r="A257" s="19"/>
      <c r="B257" s="18"/>
      <c r="C257" s="16"/>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x14ac:dyDescent="0.25">
      <c r="A258" s="19"/>
      <c r="B258" s="18"/>
      <c r="C258" s="16"/>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x14ac:dyDescent="0.25">
      <c r="A259" s="19"/>
      <c r="B259" s="18"/>
      <c r="C259" s="16"/>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x14ac:dyDescent="0.25">
      <c r="A260" s="19"/>
      <c r="B260" s="18"/>
      <c r="C260" s="16"/>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x14ac:dyDescent="0.25">
      <c r="A261" s="19"/>
      <c r="B261" s="18"/>
      <c r="C261" s="16"/>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x14ac:dyDescent="0.25">
      <c r="A262" s="19"/>
      <c r="B262" s="18"/>
      <c r="C262" s="16"/>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x14ac:dyDescent="0.25">
      <c r="A263" s="19"/>
      <c r="B263" s="18"/>
      <c r="C263" s="16"/>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x14ac:dyDescent="0.25">
      <c r="A264" s="19"/>
      <c r="B264" s="18"/>
      <c r="C264" s="16"/>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x14ac:dyDescent="0.25">
      <c r="A265" s="19"/>
      <c r="B265" s="18"/>
      <c r="C265" s="16"/>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x14ac:dyDescent="0.25">
      <c r="A266" s="19"/>
      <c r="B266" s="18"/>
      <c r="C266" s="16"/>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x14ac:dyDescent="0.25">
      <c r="A267" s="19"/>
      <c r="B267" s="18"/>
      <c r="C267" s="16"/>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x14ac:dyDescent="0.25">
      <c r="A268" s="19"/>
      <c r="B268" s="18"/>
      <c r="C268" s="16"/>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x14ac:dyDescent="0.25">
      <c r="A269" s="19"/>
      <c r="B269" s="18"/>
      <c r="C269" s="16"/>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x14ac:dyDescent="0.25">
      <c r="A270" s="19"/>
      <c r="B270" s="18"/>
      <c r="C270" s="16"/>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x14ac:dyDescent="0.25">
      <c r="A271" s="19"/>
      <c r="B271" s="18"/>
      <c r="C271" s="16"/>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x14ac:dyDescent="0.25">
      <c r="A272" s="19"/>
      <c r="B272" s="18"/>
      <c r="C272" s="16"/>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x14ac:dyDescent="0.25">
      <c r="A273" s="19"/>
      <c r="B273" s="18"/>
      <c r="C273" s="16"/>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x14ac:dyDescent="0.25">
      <c r="A274" s="19"/>
      <c r="B274" s="18"/>
      <c r="C274" s="16"/>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x14ac:dyDescent="0.25">
      <c r="A275" s="19"/>
      <c r="B275" s="18"/>
      <c r="C275" s="16"/>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x14ac:dyDescent="0.25">
      <c r="A276" s="19"/>
      <c r="B276" s="18"/>
      <c r="C276" s="16"/>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x14ac:dyDescent="0.25">
      <c r="A277" s="19"/>
      <c r="B277" s="18"/>
      <c r="C277" s="16"/>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x14ac:dyDescent="0.25">
      <c r="A278" s="19"/>
      <c r="B278" s="18"/>
      <c r="C278" s="16"/>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x14ac:dyDescent="0.25">
      <c r="A279" s="19"/>
      <c r="B279" s="18"/>
      <c r="C279" s="16"/>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x14ac:dyDescent="0.25">
      <c r="A280" s="19"/>
      <c r="B280" s="18"/>
      <c r="C280" s="16"/>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x14ac:dyDescent="0.25">
      <c r="A281" s="19"/>
      <c r="B281" s="18"/>
      <c r="C281" s="16"/>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x14ac:dyDescent="0.25">
      <c r="A282" s="19"/>
      <c r="B282" s="18"/>
      <c r="C282" s="16"/>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x14ac:dyDescent="0.25">
      <c r="A283" s="19"/>
      <c r="B283" s="18"/>
      <c r="C283" s="16"/>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x14ac:dyDescent="0.25">
      <c r="A284" s="19"/>
      <c r="B284" s="18"/>
      <c r="C284" s="16"/>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x14ac:dyDescent="0.25">
      <c r="A285" s="19"/>
      <c r="B285" s="18"/>
      <c r="C285" s="16"/>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x14ac:dyDescent="0.25">
      <c r="A286" s="19"/>
      <c r="B286" s="18"/>
      <c r="C286" s="16"/>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x14ac:dyDescent="0.25">
      <c r="A287" s="19"/>
      <c r="B287" s="18"/>
      <c r="C287" s="16"/>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x14ac:dyDescent="0.25">
      <c r="A288" s="19"/>
      <c r="B288" s="18"/>
      <c r="C288" s="16"/>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x14ac:dyDescent="0.25">
      <c r="A289" s="19"/>
      <c r="B289" s="18"/>
      <c r="C289" s="16"/>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x14ac:dyDescent="0.25">
      <c r="A290" s="19"/>
      <c r="B290" s="18"/>
      <c r="C290" s="16"/>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x14ac:dyDescent="0.25">
      <c r="A291" s="19"/>
      <c r="B291" s="18"/>
      <c r="C291" s="16"/>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x14ac:dyDescent="0.25">
      <c r="A292" s="19"/>
      <c r="B292" s="18"/>
      <c r="C292" s="16"/>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x14ac:dyDescent="0.25">
      <c r="A293" s="19"/>
      <c r="B293" s="18"/>
      <c r="C293" s="16"/>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x14ac:dyDescent="0.25">
      <c r="A294" s="19"/>
      <c r="B294" s="18"/>
      <c r="C294" s="16"/>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x14ac:dyDescent="0.25">
      <c r="A295" s="19"/>
      <c r="B295" s="18"/>
      <c r="C295" s="16"/>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x14ac:dyDescent="0.25">
      <c r="A296" s="19"/>
      <c r="B296" s="18"/>
      <c r="C296" s="16"/>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x14ac:dyDescent="0.25">
      <c r="A297" s="19"/>
      <c r="B297" s="18"/>
      <c r="C297" s="16"/>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x14ac:dyDescent="0.25">
      <c r="A298" s="19"/>
      <c r="B298" s="18"/>
      <c r="C298" s="16"/>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x14ac:dyDescent="0.25">
      <c r="A299" s="19"/>
      <c r="B299" s="18"/>
      <c r="C299" s="16"/>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x14ac:dyDescent="0.25">
      <c r="A300" s="19"/>
      <c r="B300" s="18"/>
      <c r="C300" s="16"/>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x14ac:dyDescent="0.25">
      <c r="A301" s="19"/>
      <c r="B301" s="18"/>
      <c r="C301" s="16"/>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x14ac:dyDescent="0.25">
      <c r="A302" s="19"/>
      <c r="B302" s="18"/>
      <c r="C302" s="16"/>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x14ac:dyDescent="0.25">
      <c r="A303" s="19"/>
      <c r="B303" s="18"/>
      <c r="C303" s="16"/>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x14ac:dyDescent="0.25">
      <c r="A304" s="19"/>
      <c r="B304" s="18"/>
      <c r="C304" s="16"/>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x14ac:dyDescent="0.25">
      <c r="A305" s="19"/>
      <c r="B305" s="18"/>
      <c r="C305" s="16"/>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x14ac:dyDescent="0.25">
      <c r="A306" s="19"/>
      <c r="B306" s="18"/>
      <c r="C306" s="16"/>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x14ac:dyDescent="0.25">
      <c r="A307" s="19"/>
      <c r="B307" s="18"/>
      <c r="C307" s="16"/>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x14ac:dyDescent="0.25">
      <c r="A308" s="19"/>
      <c r="B308" s="18"/>
      <c r="C308" s="16"/>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x14ac:dyDescent="0.25">
      <c r="A309" s="19"/>
      <c r="B309" s="18"/>
      <c r="C309" s="16"/>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x14ac:dyDescent="0.25">
      <c r="A310" s="19"/>
      <c r="B310" s="18"/>
      <c r="C310" s="16"/>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x14ac:dyDescent="0.25">
      <c r="A311" s="19"/>
      <c r="B311" s="18"/>
      <c r="C311" s="16"/>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x14ac:dyDescent="0.25">
      <c r="A312" s="19"/>
      <c r="B312" s="18"/>
      <c r="C312" s="16"/>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x14ac:dyDescent="0.25">
      <c r="A313" s="19"/>
      <c r="B313" s="18"/>
      <c r="C313" s="16"/>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x14ac:dyDescent="0.25">
      <c r="A314" s="19"/>
      <c r="B314" s="18"/>
      <c r="C314" s="16"/>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x14ac:dyDescent="0.25">
      <c r="A315" s="19"/>
      <c r="B315" s="18"/>
      <c r="C315" s="16"/>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x14ac:dyDescent="0.25">
      <c r="A316" s="19"/>
      <c r="B316" s="18"/>
      <c r="C316" s="16"/>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x14ac:dyDescent="0.25">
      <c r="A317" s="19"/>
      <c r="B317" s="18"/>
      <c r="C317" s="16"/>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x14ac:dyDescent="0.25">
      <c r="A318" s="19"/>
      <c r="B318" s="18"/>
      <c r="C318" s="16"/>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x14ac:dyDescent="0.25">
      <c r="A319" s="19"/>
      <c r="B319" s="18"/>
      <c r="C319" s="16"/>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x14ac:dyDescent="0.25">
      <c r="A320" s="19"/>
      <c r="B320" s="18"/>
      <c r="C320" s="16"/>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x14ac:dyDescent="0.25">
      <c r="A321" s="19"/>
      <c r="B321" s="18"/>
      <c r="C321" s="16"/>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x14ac:dyDescent="0.25">
      <c r="A322" s="19"/>
      <c r="B322" s="18"/>
      <c r="C322" s="16"/>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x14ac:dyDescent="0.25">
      <c r="A323" s="19"/>
      <c r="B323" s="18"/>
      <c r="C323" s="16"/>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x14ac:dyDescent="0.25">
      <c r="A324" s="19"/>
      <c r="B324" s="18"/>
      <c r="C324" s="16"/>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x14ac:dyDescent="0.25">
      <c r="A325" s="19"/>
      <c r="B325" s="18"/>
      <c r="C325" s="16"/>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x14ac:dyDescent="0.25">
      <c r="A326" s="19"/>
      <c r="B326" s="18"/>
      <c r="C326" s="16"/>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x14ac:dyDescent="0.25">
      <c r="A327" s="19"/>
      <c r="B327" s="18"/>
      <c r="C327" s="16"/>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x14ac:dyDescent="0.25">
      <c r="A328" s="19"/>
      <c r="B328" s="18"/>
      <c r="C328" s="16"/>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x14ac:dyDescent="0.25">
      <c r="A329" s="19"/>
      <c r="B329" s="18"/>
      <c r="C329" s="16"/>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x14ac:dyDescent="0.25">
      <c r="A330" s="19"/>
      <c r="B330" s="18"/>
      <c r="C330" s="16"/>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x14ac:dyDescent="0.25">
      <c r="A331" s="19"/>
      <c r="B331" s="18"/>
      <c r="C331" s="16"/>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x14ac:dyDescent="0.25">
      <c r="A332" s="19"/>
      <c r="B332" s="18"/>
      <c r="C332" s="16"/>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x14ac:dyDescent="0.25">
      <c r="A333" s="19"/>
      <c r="B333" s="18"/>
      <c r="C333" s="16"/>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x14ac:dyDescent="0.25">
      <c r="A334" s="19"/>
      <c r="B334" s="18"/>
      <c r="C334" s="16"/>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x14ac:dyDescent="0.25">
      <c r="A335" s="19"/>
      <c r="B335" s="18"/>
      <c r="C335" s="16"/>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x14ac:dyDescent="0.25">
      <c r="A336" s="19"/>
      <c r="B336" s="18"/>
      <c r="C336" s="16"/>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x14ac:dyDescent="0.25">
      <c r="A337" s="19"/>
      <c r="B337" s="18"/>
      <c r="C337" s="16"/>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x14ac:dyDescent="0.25">
      <c r="A338" s="19"/>
      <c r="B338" s="18"/>
      <c r="C338" s="16"/>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x14ac:dyDescent="0.25">
      <c r="A339" s="19"/>
      <c r="B339" s="18"/>
      <c r="C339" s="16"/>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x14ac:dyDescent="0.25">
      <c r="A340" s="19"/>
      <c r="B340" s="18"/>
      <c r="C340" s="16"/>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x14ac:dyDescent="0.25">
      <c r="A341" s="19"/>
      <c r="B341" s="18"/>
      <c r="C341" s="16"/>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x14ac:dyDescent="0.25">
      <c r="A342" s="19"/>
      <c r="B342" s="18"/>
      <c r="C342" s="16"/>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x14ac:dyDescent="0.25">
      <c r="A343" s="19"/>
      <c r="B343" s="18"/>
      <c r="C343" s="16"/>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x14ac:dyDescent="0.25">
      <c r="A344" s="19"/>
      <c r="B344" s="18"/>
      <c r="C344" s="16"/>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x14ac:dyDescent="0.25">
      <c r="A345" s="19"/>
      <c r="B345" s="18"/>
      <c r="C345" s="16"/>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x14ac:dyDescent="0.25">
      <c r="A346" s="19"/>
      <c r="B346" s="18"/>
      <c r="C346" s="16"/>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x14ac:dyDescent="0.25">
      <c r="A347" s="19"/>
      <c r="B347" s="18"/>
      <c r="C347" s="16"/>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x14ac:dyDescent="0.25">
      <c r="A348" s="19"/>
      <c r="B348" s="18"/>
      <c r="C348" s="16"/>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x14ac:dyDescent="0.25">
      <c r="A349" s="19"/>
      <c r="B349" s="18"/>
      <c r="C349" s="16"/>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x14ac:dyDescent="0.25">
      <c r="A350" s="19"/>
      <c r="B350" s="18"/>
      <c r="C350" s="16"/>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x14ac:dyDescent="0.25">
      <c r="A351" s="19"/>
      <c r="B351" s="18"/>
      <c r="C351" s="16"/>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x14ac:dyDescent="0.25">
      <c r="A352" s="19"/>
      <c r="B352" s="18"/>
      <c r="C352" s="16"/>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x14ac:dyDescent="0.25">
      <c r="A353" s="19"/>
      <c r="B353" s="18"/>
      <c r="C353" s="16"/>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x14ac:dyDescent="0.25">
      <c r="A354" s="19"/>
      <c r="B354" s="18"/>
      <c r="C354" s="16"/>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x14ac:dyDescent="0.25">
      <c r="A355" s="19"/>
      <c r="B355" s="18"/>
      <c r="C355" s="16"/>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x14ac:dyDescent="0.25">
      <c r="A356" s="19"/>
      <c r="B356" s="18"/>
      <c r="C356" s="16"/>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x14ac:dyDescent="0.25">
      <c r="A357" s="19"/>
      <c r="B357" s="18"/>
      <c r="C357" s="16"/>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x14ac:dyDescent="0.25">
      <c r="A358" s="19"/>
      <c r="B358" s="18"/>
      <c r="C358" s="16"/>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x14ac:dyDescent="0.25">
      <c r="A359" s="19"/>
      <c r="B359" s="18"/>
      <c r="C359" s="16"/>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x14ac:dyDescent="0.25">
      <c r="A360" s="19"/>
      <c r="B360" s="18"/>
      <c r="C360" s="16"/>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x14ac:dyDescent="0.25">
      <c r="A361" s="19"/>
      <c r="B361" s="18"/>
      <c r="C361" s="16"/>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x14ac:dyDescent="0.25">
      <c r="A362" s="19"/>
      <c r="B362" s="18"/>
      <c r="C362" s="16"/>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x14ac:dyDescent="0.25">
      <c r="A363" s="19"/>
      <c r="B363" s="18"/>
      <c r="C363" s="16"/>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x14ac:dyDescent="0.25">
      <c r="A364" s="19"/>
      <c r="B364" s="18"/>
      <c r="C364" s="16"/>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x14ac:dyDescent="0.25">
      <c r="A365" s="19"/>
      <c r="B365" s="18"/>
      <c r="C365" s="16"/>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x14ac:dyDescent="0.25">
      <c r="A366" s="19"/>
      <c r="B366" s="18"/>
      <c r="C366" s="16"/>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x14ac:dyDescent="0.25">
      <c r="A367" s="19"/>
      <c r="B367" s="18"/>
      <c r="C367" s="16"/>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x14ac:dyDescent="0.25">
      <c r="A368" s="19"/>
      <c r="B368" s="18"/>
      <c r="C368" s="16"/>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x14ac:dyDescent="0.25">
      <c r="A369" s="19"/>
      <c r="B369" s="18"/>
      <c r="C369" s="16"/>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x14ac:dyDescent="0.25">
      <c r="A370" s="19"/>
      <c r="B370" s="18"/>
      <c r="C370" s="16"/>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x14ac:dyDescent="0.25">
      <c r="A371" s="19"/>
      <c r="B371" s="18"/>
      <c r="C371" s="16"/>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x14ac:dyDescent="0.25">
      <c r="A372" s="19"/>
      <c r="B372" s="18"/>
      <c r="C372" s="16"/>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x14ac:dyDescent="0.25">
      <c r="A373" s="19"/>
      <c r="B373" s="18"/>
      <c r="C373" s="16"/>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x14ac:dyDescent="0.25">
      <c r="A374" s="19"/>
      <c r="B374" s="18"/>
      <c r="C374" s="16"/>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x14ac:dyDescent="0.25">
      <c r="A375" s="19"/>
      <c r="B375" s="18"/>
      <c r="C375" s="16"/>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x14ac:dyDescent="0.25">
      <c r="A376" s="19"/>
      <c r="B376" s="18"/>
      <c r="C376" s="16"/>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x14ac:dyDescent="0.25">
      <c r="A377" s="19"/>
      <c r="B377" s="18"/>
      <c r="C377" s="16"/>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x14ac:dyDescent="0.25">
      <c r="A378" s="19"/>
      <c r="B378" s="18"/>
      <c r="C378" s="16"/>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x14ac:dyDescent="0.25">
      <c r="A379" s="19"/>
      <c r="B379" s="18"/>
      <c r="C379" s="16"/>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x14ac:dyDescent="0.25">
      <c r="A380" s="19"/>
      <c r="B380" s="18"/>
      <c r="C380" s="16"/>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x14ac:dyDescent="0.25">
      <c r="A381" s="19"/>
      <c r="B381" s="18"/>
      <c r="C381" s="16"/>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x14ac:dyDescent="0.25">
      <c r="A382" s="19"/>
      <c r="B382" s="18"/>
      <c r="C382" s="16"/>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x14ac:dyDescent="0.25">
      <c r="A383" s="19"/>
      <c r="B383" s="18"/>
      <c r="C383" s="16"/>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x14ac:dyDescent="0.25">
      <c r="A384" s="19"/>
      <c r="B384" s="18"/>
      <c r="C384" s="16"/>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x14ac:dyDescent="0.25">
      <c r="A385" s="19"/>
      <c r="B385" s="18"/>
      <c r="C385" s="16"/>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x14ac:dyDescent="0.25">
      <c r="A386" s="19"/>
      <c r="B386" s="18"/>
      <c r="C386" s="16"/>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x14ac:dyDescent="0.25">
      <c r="A387" s="19"/>
      <c r="B387" s="18"/>
      <c r="C387" s="16"/>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x14ac:dyDescent="0.25">
      <c r="A388" s="19"/>
      <c r="B388" s="18"/>
      <c r="C388" s="16"/>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x14ac:dyDescent="0.25">
      <c r="A389" s="19"/>
      <c r="B389" s="18"/>
      <c r="C389" s="16"/>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x14ac:dyDescent="0.25">
      <c r="A390" s="19"/>
      <c r="B390" s="18"/>
      <c r="C390" s="16"/>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x14ac:dyDescent="0.25">
      <c r="A391" s="19"/>
      <c r="B391" s="18"/>
      <c r="C391" s="16"/>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x14ac:dyDescent="0.25">
      <c r="A392" s="19"/>
      <c r="B392" s="18"/>
      <c r="C392" s="16"/>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x14ac:dyDescent="0.25">
      <c r="A393" s="19"/>
      <c r="B393" s="18"/>
      <c r="C393" s="16"/>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x14ac:dyDescent="0.25">
      <c r="A394" s="19"/>
      <c r="B394" s="18"/>
      <c r="C394" s="16"/>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x14ac:dyDescent="0.25">
      <c r="A395" s="19"/>
      <c r="B395" s="18"/>
      <c r="C395" s="16"/>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x14ac:dyDescent="0.25">
      <c r="A396" s="19"/>
      <c r="B396" s="18"/>
      <c r="C396" s="16"/>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x14ac:dyDescent="0.25">
      <c r="A397" s="19"/>
      <c r="B397" s="18"/>
      <c r="C397" s="16"/>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x14ac:dyDescent="0.25">
      <c r="A398" s="19"/>
      <c r="B398" s="18"/>
      <c r="C398" s="16"/>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x14ac:dyDescent="0.25">
      <c r="A399" s="19"/>
      <c r="B399" s="18"/>
      <c r="C399" s="16"/>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x14ac:dyDescent="0.25">
      <c r="A400" s="19"/>
      <c r="B400" s="18"/>
      <c r="C400" s="16"/>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x14ac:dyDescent="0.25">
      <c r="A401" s="19"/>
      <c r="B401" s="18"/>
      <c r="C401" s="16"/>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x14ac:dyDescent="0.25">
      <c r="A402" s="19"/>
      <c r="B402" s="18"/>
      <c r="C402" s="16"/>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x14ac:dyDescent="0.25">
      <c r="A403" s="19"/>
      <c r="B403" s="18"/>
      <c r="C403" s="16"/>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x14ac:dyDescent="0.25">
      <c r="A404" s="19"/>
      <c r="B404" s="18"/>
      <c r="C404" s="16"/>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x14ac:dyDescent="0.25">
      <c r="A405" s="19"/>
      <c r="B405" s="18"/>
      <c r="C405" s="16"/>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x14ac:dyDescent="0.25">
      <c r="A406" s="19"/>
      <c r="B406" s="18"/>
      <c r="C406" s="16"/>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x14ac:dyDescent="0.25">
      <c r="A407" s="19"/>
      <c r="B407" s="18"/>
      <c r="C407" s="16"/>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x14ac:dyDescent="0.25">
      <c r="A408" s="19"/>
      <c r="B408" s="18"/>
      <c r="C408" s="16"/>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x14ac:dyDescent="0.25">
      <c r="A409" s="19"/>
      <c r="B409" s="18"/>
      <c r="C409" s="16"/>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x14ac:dyDescent="0.25">
      <c r="A410" s="19"/>
      <c r="B410" s="18"/>
      <c r="C410" s="16"/>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x14ac:dyDescent="0.25">
      <c r="A411" s="19"/>
      <c r="B411" s="18"/>
      <c r="C411" s="16"/>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x14ac:dyDescent="0.25">
      <c r="A412" s="19"/>
      <c r="B412" s="18"/>
      <c r="C412" s="16"/>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x14ac:dyDescent="0.25">
      <c r="A413" s="19"/>
      <c r="B413" s="18"/>
      <c r="C413" s="16"/>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x14ac:dyDescent="0.25">
      <c r="A414" s="19"/>
      <c r="B414" s="18"/>
      <c r="C414" s="16"/>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x14ac:dyDescent="0.25">
      <c r="A415" s="19"/>
      <c r="B415" s="18"/>
      <c r="C415" s="16"/>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x14ac:dyDescent="0.25">
      <c r="A416" s="19"/>
      <c r="B416" s="18"/>
      <c r="C416" s="16"/>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x14ac:dyDescent="0.25">
      <c r="A417" s="19"/>
      <c r="B417" s="18"/>
      <c r="C417" s="16"/>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x14ac:dyDescent="0.25">
      <c r="A418" s="19"/>
      <c r="B418" s="18"/>
      <c r="C418" s="16"/>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x14ac:dyDescent="0.25">
      <c r="A419" s="19"/>
      <c r="B419" s="18"/>
      <c r="C419" s="16"/>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x14ac:dyDescent="0.25">
      <c r="A420" s="19"/>
      <c r="B420" s="18"/>
      <c r="C420" s="16"/>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x14ac:dyDescent="0.25">
      <c r="A421" s="19"/>
      <c r="B421" s="18"/>
      <c r="C421" s="16"/>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x14ac:dyDescent="0.25">
      <c r="A422" s="19"/>
      <c r="B422" s="18"/>
      <c r="C422" s="16"/>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x14ac:dyDescent="0.25">
      <c r="A423" s="19"/>
      <c r="B423" s="18"/>
      <c r="C423" s="16"/>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x14ac:dyDescent="0.25">
      <c r="A424" s="19"/>
      <c r="B424" s="18"/>
      <c r="C424" s="16"/>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x14ac:dyDescent="0.25">
      <c r="A425" s="19"/>
      <c r="B425" s="18"/>
      <c r="C425" s="16"/>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x14ac:dyDescent="0.25">
      <c r="A426" s="19"/>
      <c r="B426" s="18"/>
      <c r="C426" s="16"/>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x14ac:dyDescent="0.25">
      <c r="A427" s="19"/>
      <c r="B427" s="18"/>
      <c r="C427" s="16"/>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x14ac:dyDescent="0.25">
      <c r="A428" s="19"/>
      <c r="B428" s="18"/>
      <c r="C428" s="16"/>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x14ac:dyDescent="0.25">
      <c r="A429" s="19"/>
      <c r="B429" s="18"/>
      <c r="C429" s="16"/>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x14ac:dyDescent="0.25">
      <c r="A430" s="19"/>
      <c r="B430" s="18"/>
      <c r="C430" s="16"/>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x14ac:dyDescent="0.25">
      <c r="A431" s="19"/>
      <c r="B431" s="18"/>
      <c r="C431" s="16"/>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x14ac:dyDescent="0.25">
      <c r="A432" s="19"/>
      <c r="B432" s="18"/>
      <c r="C432" s="16"/>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x14ac:dyDescent="0.25">
      <c r="A433" s="19"/>
      <c r="B433" s="18"/>
      <c r="C433" s="16"/>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x14ac:dyDescent="0.25">
      <c r="A434" s="19"/>
      <c r="B434" s="18"/>
      <c r="C434" s="16"/>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x14ac:dyDescent="0.25">
      <c r="A435" s="19"/>
      <c r="B435" s="18"/>
      <c r="C435" s="16"/>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x14ac:dyDescent="0.25">
      <c r="A436" s="19"/>
      <c r="B436" s="18"/>
      <c r="C436" s="16"/>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x14ac:dyDescent="0.25">
      <c r="A437" s="19"/>
      <c r="B437" s="18"/>
      <c r="C437" s="16"/>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x14ac:dyDescent="0.25">
      <c r="A438" s="19"/>
      <c r="B438" s="18"/>
      <c r="C438" s="16"/>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x14ac:dyDescent="0.25">
      <c r="A439" s="19"/>
      <c r="B439" s="18"/>
      <c r="C439" s="16"/>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x14ac:dyDescent="0.25">
      <c r="A440" s="19"/>
      <c r="B440" s="18"/>
      <c r="C440" s="16"/>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x14ac:dyDescent="0.25">
      <c r="A441" s="19"/>
      <c r="B441" s="18"/>
      <c r="C441" s="16"/>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x14ac:dyDescent="0.25">
      <c r="A442" s="19"/>
      <c r="B442" s="18"/>
      <c r="C442" s="16"/>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x14ac:dyDescent="0.25">
      <c r="A443" s="19"/>
      <c r="B443" s="18"/>
      <c r="C443" s="16"/>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x14ac:dyDescent="0.25">
      <c r="A444" s="19"/>
      <c r="B444" s="18"/>
      <c r="C444" s="16"/>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x14ac:dyDescent="0.25">
      <c r="A445" s="19"/>
      <c r="B445" s="18"/>
      <c r="C445" s="16"/>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x14ac:dyDescent="0.25">
      <c r="A446" s="19"/>
      <c r="B446" s="18"/>
      <c r="C446" s="16"/>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x14ac:dyDescent="0.25">
      <c r="A447" s="19"/>
      <c r="B447" s="18"/>
      <c r="C447" s="16"/>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x14ac:dyDescent="0.25">
      <c r="A448" s="19"/>
      <c r="B448" s="18"/>
      <c r="C448" s="16"/>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x14ac:dyDescent="0.25">
      <c r="A449" s="19"/>
      <c r="B449" s="18"/>
      <c r="C449" s="16"/>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x14ac:dyDescent="0.25">
      <c r="A450" s="19"/>
      <c r="B450" s="18"/>
      <c r="C450" s="16"/>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x14ac:dyDescent="0.25">
      <c r="A451" s="19"/>
      <c r="B451" s="18"/>
      <c r="C451" s="16"/>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x14ac:dyDescent="0.25">
      <c r="A452" s="19"/>
      <c r="B452" s="18"/>
      <c r="C452" s="16"/>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x14ac:dyDescent="0.25">
      <c r="A453" s="19"/>
      <c r="B453" s="18"/>
      <c r="C453" s="16"/>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x14ac:dyDescent="0.25">
      <c r="A454" s="19"/>
      <c r="B454" s="18"/>
      <c r="C454" s="16"/>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x14ac:dyDescent="0.25">
      <c r="A455" s="19"/>
      <c r="B455" s="18"/>
      <c r="C455" s="16"/>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x14ac:dyDescent="0.25">
      <c r="A456" s="19"/>
      <c r="B456" s="18"/>
      <c r="C456" s="16"/>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x14ac:dyDescent="0.25">
      <c r="A457" s="19"/>
      <c r="B457" s="18"/>
      <c r="C457" s="16"/>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x14ac:dyDescent="0.25">
      <c r="A458" s="19"/>
      <c r="B458" s="18"/>
      <c r="C458" s="16"/>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x14ac:dyDescent="0.25">
      <c r="A459" s="19"/>
      <c r="B459" s="18"/>
      <c r="C459" s="16"/>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x14ac:dyDescent="0.25">
      <c r="A460" s="19"/>
      <c r="B460" s="18"/>
      <c r="C460" s="16"/>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x14ac:dyDescent="0.25">
      <c r="A461" s="19"/>
      <c r="B461" s="18"/>
      <c r="C461" s="16"/>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x14ac:dyDescent="0.25">
      <c r="A462" s="19"/>
      <c r="B462" s="18"/>
      <c r="C462" s="16"/>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x14ac:dyDescent="0.25">
      <c r="A463" s="19"/>
      <c r="B463" s="18"/>
      <c r="C463" s="16"/>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x14ac:dyDescent="0.25">
      <c r="A464" s="19"/>
      <c r="B464" s="18"/>
      <c r="C464" s="16"/>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x14ac:dyDescent="0.25">
      <c r="A465" s="19"/>
      <c r="B465" s="18"/>
      <c r="C465" s="16"/>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x14ac:dyDescent="0.25">
      <c r="A466" s="19"/>
      <c r="B466" s="18"/>
      <c r="C466" s="16"/>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x14ac:dyDescent="0.25">
      <c r="A467" s="19"/>
      <c r="B467" s="18"/>
      <c r="C467" s="16"/>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x14ac:dyDescent="0.25">
      <c r="A468" s="19"/>
      <c r="B468" s="18"/>
      <c r="C468" s="16"/>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x14ac:dyDescent="0.25">
      <c r="A469" s="19"/>
      <c r="B469" s="18"/>
      <c r="C469" s="16"/>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x14ac:dyDescent="0.25">
      <c r="A470" s="19"/>
      <c r="B470" s="18"/>
      <c r="C470" s="16"/>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x14ac:dyDescent="0.25">
      <c r="A471" s="19"/>
      <c r="B471" s="18"/>
      <c r="C471" s="16"/>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x14ac:dyDescent="0.25">
      <c r="A472" s="19"/>
      <c r="B472" s="18"/>
      <c r="C472" s="16"/>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x14ac:dyDescent="0.25">
      <c r="A473" s="19"/>
      <c r="B473" s="18"/>
      <c r="C473" s="16"/>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x14ac:dyDescent="0.25">
      <c r="A474" s="19"/>
      <c r="B474" s="18"/>
      <c r="C474" s="16"/>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x14ac:dyDescent="0.25">
      <c r="A475" s="19"/>
      <c r="B475" s="18"/>
      <c r="C475" s="16"/>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x14ac:dyDescent="0.25">
      <c r="A476" s="19"/>
      <c r="B476" s="18"/>
      <c r="C476" s="16"/>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x14ac:dyDescent="0.25">
      <c r="A477" s="19"/>
      <c r="B477" s="18"/>
      <c r="C477" s="16"/>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x14ac:dyDescent="0.25">
      <c r="A478" s="19"/>
      <c r="B478" s="18"/>
      <c r="C478" s="16"/>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x14ac:dyDescent="0.25">
      <c r="A479" s="19"/>
      <c r="B479" s="18"/>
      <c r="C479" s="16"/>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x14ac:dyDescent="0.25">
      <c r="A480" s="19"/>
      <c r="B480" s="18"/>
      <c r="C480" s="16"/>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x14ac:dyDescent="0.25">
      <c r="A481" s="19"/>
      <c r="B481" s="18"/>
      <c r="C481" s="16"/>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x14ac:dyDescent="0.25">
      <c r="A482" s="19"/>
      <c r="B482" s="18"/>
      <c r="C482" s="16"/>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x14ac:dyDescent="0.25">
      <c r="A483" s="19"/>
      <c r="B483" s="18"/>
      <c r="C483" s="16"/>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x14ac:dyDescent="0.25">
      <c r="A484" s="19"/>
      <c r="B484" s="18"/>
      <c r="C484" s="16"/>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x14ac:dyDescent="0.25">
      <c r="A485" s="19"/>
      <c r="B485" s="18"/>
      <c r="C485" s="16"/>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x14ac:dyDescent="0.25">
      <c r="A486" s="19"/>
      <c r="B486" s="18"/>
      <c r="C486" s="16"/>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x14ac:dyDescent="0.25">
      <c r="A487" s="19"/>
      <c r="B487" s="18"/>
      <c r="C487" s="16"/>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x14ac:dyDescent="0.25">
      <c r="A488" s="19"/>
      <c r="B488" s="18"/>
      <c r="C488" s="16"/>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x14ac:dyDescent="0.25">
      <c r="A489" s="19"/>
      <c r="B489" s="18"/>
      <c r="C489" s="16"/>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x14ac:dyDescent="0.25">
      <c r="A490" s="19"/>
      <c r="B490" s="18"/>
      <c r="C490" s="16"/>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x14ac:dyDescent="0.25">
      <c r="A491" s="19"/>
      <c r="B491" s="18"/>
      <c r="C491" s="16"/>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x14ac:dyDescent="0.25">
      <c r="A492" s="19"/>
      <c r="B492" s="18"/>
      <c r="C492" s="16"/>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x14ac:dyDescent="0.25">
      <c r="A493" s="19"/>
      <c r="B493" s="18"/>
      <c r="C493" s="16"/>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x14ac:dyDescent="0.25">
      <c r="A494" s="19"/>
      <c r="B494" s="18"/>
      <c r="C494" s="16"/>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x14ac:dyDescent="0.25">
      <c r="A495" s="19"/>
      <c r="B495" s="18"/>
      <c r="C495" s="16"/>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x14ac:dyDescent="0.25">
      <c r="A496" s="19"/>
      <c r="B496" s="18"/>
      <c r="C496" s="16"/>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x14ac:dyDescent="0.25">
      <c r="A497" s="19"/>
      <c r="B497" s="18"/>
      <c r="C497" s="16"/>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x14ac:dyDescent="0.25">
      <c r="A498" s="19"/>
      <c r="B498" s="18"/>
      <c r="C498" s="16"/>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x14ac:dyDescent="0.25">
      <c r="A499" s="19"/>
      <c r="B499" s="18"/>
      <c r="C499" s="16"/>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x14ac:dyDescent="0.25">
      <c r="A500" s="19"/>
      <c r="B500" s="18"/>
      <c r="C500" s="16"/>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x14ac:dyDescent="0.25">
      <c r="A501" s="19"/>
      <c r="B501" s="18"/>
      <c r="C501" s="16"/>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x14ac:dyDescent="0.25">
      <c r="A502" s="19"/>
      <c r="B502" s="18"/>
      <c r="C502" s="16"/>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x14ac:dyDescent="0.25">
      <c r="A503" s="19"/>
      <c r="B503" s="18"/>
      <c r="C503" s="16"/>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x14ac:dyDescent="0.25">
      <c r="A504" s="19"/>
      <c r="B504" s="18"/>
      <c r="C504" s="16"/>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x14ac:dyDescent="0.25">
      <c r="A505" s="19"/>
      <c r="B505" s="18"/>
      <c r="C505" s="16"/>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x14ac:dyDescent="0.25">
      <c r="A506" s="19"/>
      <c r="B506" s="18"/>
      <c r="C506" s="16"/>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x14ac:dyDescent="0.25">
      <c r="A507" s="19"/>
      <c r="B507" s="18"/>
      <c r="C507" s="16"/>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x14ac:dyDescent="0.25">
      <c r="A508" s="19"/>
      <c r="B508" s="18"/>
      <c r="C508" s="16"/>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x14ac:dyDescent="0.25">
      <c r="A509" s="19"/>
      <c r="B509" s="18"/>
      <c r="C509" s="16"/>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x14ac:dyDescent="0.25">
      <c r="A510" s="19"/>
      <c r="B510" s="18"/>
      <c r="C510" s="16"/>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x14ac:dyDescent="0.25">
      <c r="A511" s="19"/>
      <c r="B511" s="18"/>
      <c r="C511" s="16"/>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x14ac:dyDescent="0.25">
      <c r="A512" s="19"/>
      <c r="B512" s="18"/>
      <c r="C512" s="16"/>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x14ac:dyDescent="0.25">
      <c r="A513" s="19"/>
      <c r="B513" s="18"/>
      <c r="C513" s="16"/>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x14ac:dyDescent="0.25">
      <c r="A514" s="19"/>
      <c r="B514" s="18"/>
      <c r="C514" s="16"/>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x14ac:dyDescent="0.25">
      <c r="A515" s="19"/>
      <c r="B515" s="18"/>
      <c r="C515" s="16"/>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x14ac:dyDescent="0.25">
      <c r="A516" s="19"/>
      <c r="B516" s="18"/>
      <c r="C516" s="16"/>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x14ac:dyDescent="0.25">
      <c r="A517" s="19"/>
      <c r="B517" s="18"/>
      <c r="C517" s="16"/>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x14ac:dyDescent="0.25">
      <c r="A518" s="19"/>
      <c r="B518" s="18"/>
      <c r="C518" s="16"/>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x14ac:dyDescent="0.25">
      <c r="A519" s="19"/>
      <c r="B519" s="18"/>
      <c r="C519" s="16"/>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x14ac:dyDescent="0.25">
      <c r="A520" s="19"/>
      <c r="B520" s="18"/>
      <c r="C520" s="16"/>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x14ac:dyDescent="0.25">
      <c r="A521" s="19"/>
      <c r="B521" s="18"/>
      <c r="C521" s="16"/>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x14ac:dyDescent="0.25">
      <c r="A522" s="19"/>
      <c r="B522" s="18"/>
      <c r="C522" s="16"/>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x14ac:dyDescent="0.25">
      <c r="A523" s="19"/>
      <c r="B523" s="18"/>
      <c r="C523" s="16"/>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x14ac:dyDescent="0.25">
      <c r="A524" s="19"/>
      <c r="B524" s="18"/>
      <c r="C524" s="16"/>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x14ac:dyDescent="0.25">
      <c r="A525" s="19"/>
      <c r="B525" s="18"/>
      <c r="C525" s="16"/>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x14ac:dyDescent="0.25">
      <c r="A526" s="19"/>
      <c r="B526" s="18"/>
      <c r="C526" s="16"/>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x14ac:dyDescent="0.25">
      <c r="A527" s="19"/>
      <c r="B527" s="18"/>
      <c r="C527" s="16"/>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x14ac:dyDescent="0.25">
      <c r="A528" s="19"/>
      <c r="B528" s="18"/>
      <c r="C528" s="16"/>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x14ac:dyDescent="0.25">
      <c r="A529" s="19"/>
      <c r="B529" s="18"/>
      <c r="C529" s="16"/>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x14ac:dyDescent="0.25">
      <c r="A530" s="19"/>
      <c r="B530" s="18"/>
      <c r="C530" s="16"/>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x14ac:dyDescent="0.25">
      <c r="A531" s="19"/>
      <c r="B531" s="18"/>
      <c r="C531" s="16"/>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x14ac:dyDescent="0.25">
      <c r="A532" s="19"/>
      <c r="B532" s="18"/>
      <c r="C532" s="16"/>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x14ac:dyDescent="0.25">
      <c r="A533" s="19"/>
      <c r="B533" s="18"/>
      <c r="C533" s="16"/>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x14ac:dyDescent="0.25">
      <c r="A534" s="19"/>
      <c r="B534" s="18"/>
      <c r="C534" s="16"/>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x14ac:dyDescent="0.25">
      <c r="A535" s="19"/>
      <c r="B535" s="18"/>
      <c r="C535" s="16"/>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x14ac:dyDescent="0.25">
      <c r="A536" s="19"/>
      <c r="B536" s="18"/>
      <c r="C536" s="16"/>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x14ac:dyDescent="0.25">
      <c r="A537" s="19"/>
      <c r="B537" s="18"/>
      <c r="C537" s="16"/>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x14ac:dyDescent="0.25">
      <c r="A538" s="19"/>
      <c r="B538" s="18"/>
      <c r="C538" s="16"/>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x14ac:dyDescent="0.25">
      <c r="A539" s="19"/>
      <c r="B539" s="18"/>
      <c r="C539" s="16"/>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x14ac:dyDescent="0.25">
      <c r="A540" s="19"/>
      <c r="B540" s="18"/>
      <c r="C540" s="16"/>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x14ac:dyDescent="0.25">
      <c r="A541" s="19"/>
      <c r="B541" s="18"/>
      <c r="C541" s="16"/>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x14ac:dyDescent="0.25">
      <c r="A542" s="19"/>
      <c r="B542" s="18"/>
      <c r="C542" s="16"/>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x14ac:dyDescent="0.25">
      <c r="A543" s="19"/>
      <c r="B543" s="18"/>
      <c r="C543" s="16"/>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x14ac:dyDescent="0.25">
      <c r="A544" s="19"/>
      <c r="B544" s="18"/>
      <c r="C544" s="16"/>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x14ac:dyDescent="0.25">
      <c r="A545" s="19"/>
      <c r="B545" s="18"/>
      <c r="C545" s="16"/>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x14ac:dyDescent="0.25">
      <c r="A546" s="19"/>
      <c r="B546" s="18"/>
      <c r="C546" s="16"/>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x14ac:dyDescent="0.25">
      <c r="A547" s="19"/>
      <c r="B547" s="18"/>
      <c r="C547" s="16"/>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x14ac:dyDescent="0.25">
      <c r="A548" s="19"/>
      <c r="B548" s="18"/>
      <c r="C548" s="16"/>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x14ac:dyDescent="0.25">
      <c r="A549" s="19"/>
      <c r="B549" s="18"/>
      <c r="C549" s="16"/>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x14ac:dyDescent="0.25">
      <c r="A550" s="19"/>
      <c r="B550" s="18"/>
      <c r="C550" s="16"/>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x14ac:dyDescent="0.25">
      <c r="A551" s="19"/>
      <c r="B551" s="18"/>
      <c r="C551" s="16"/>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x14ac:dyDescent="0.25">
      <c r="A552" s="19"/>
      <c r="B552" s="18"/>
      <c r="C552" s="16"/>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x14ac:dyDescent="0.25">
      <c r="A553" s="19"/>
      <c r="B553" s="18"/>
      <c r="C553" s="16"/>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x14ac:dyDescent="0.25">
      <c r="A554" s="19"/>
      <c r="B554" s="18"/>
      <c r="C554" s="16"/>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x14ac:dyDescent="0.25">
      <c r="A555" s="19"/>
      <c r="B555" s="18"/>
      <c r="C555" s="16"/>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x14ac:dyDescent="0.25">
      <c r="A556" s="19"/>
      <c r="B556" s="18"/>
      <c r="C556" s="16"/>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x14ac:dyDescent="0.25">
      <c r="A557" s="19"/>
      <c r="B557" s="18"/>
      <c r="C557" s="16"/>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x14ac:dyDescent="0.25">
      <c r="A558" s="19"/>
      <c r="B558" s="18"/>
      <c r="C558" s="16"/>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x14ac:dyDescent="0.25">
      <c r="A559" s="19"/>
      <c r="B559" s="18"/>
      <c r="C559" s="16"/>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x14ac:dyDescent="0.25">
      <c r="A560" s="19"/>
      <c r="B560" s="18"/>
      <c r="C560" s="16"/>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x14ac:dyDescent="0.25">
      <c r="A561" s="19"/>
      <c r="B561" s="18"/>
      <c r="C561" s="16"/>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x14ac:dyDescent="0.25">
      <c r="A562" s="19"/>
      <c r="B562" s="18"/>
      <c r="C562" s="16"/>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x14ac:dyDescent="0.25">
      <c r="A563" s="19"/>
      <c r="B563" s="18"/>
      <c r="C563" s="16"/>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x14ac:dyDescent="0.25">
      <c r="A564" s="19"/>
      <c r="B564" s="18"/>
      <c r="C564" s="16"/>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x14ac:dyDescent="0.25">
      <c r="A565" s="19"/>
      <c r="B565" s="18"/>
      <c r="C565" s="16"/>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x14ac:dyDescent="0.25">
      <c r="A566" s="19"/>
      <c r="B566" s="18"/>
      <c r="C566" s="16"/>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x14ac:dyDescent="0.25">
      <c r="A567" s="19"/>
      <c r="B567" s="18"/>
      <c r="C567" s="16"/>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x14ac:dyDescent="0.25">
      <c r="A568" s="19"/>
      <c r="B568" s="18"/>
      <c r="C568" s="16"/>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x14ac:dyDescent="0.25">
      <c r="A569" s="19"/>
      <c r="B569" s="18"/>
      <c r="C569" s="16"/>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x14ac:dyDescent="0.25">
      <c r="A570" s="19"/>
      <c r="B570" s="18"/>
      <c r="C570" s="16"/>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x14ac:dyDescent="0.25">
      <c r="A571" s="19"/>
      <c r="B571" s="18"/>
      <c r="C571" s="16"/>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x14ac:dyDescent="0.25">
      <c r="A572" s="19"/>
      <c r="B572" s="18"/>
      <c r="C572" s="16"/>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x14ac:dyDescent="0.25">
      <c r="A573" s="19"/>
      <c r="B573" s="18"/>
      <c r="C573" s="16"/>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x14ac:dyDescent="0.25">
      <c r="A574" s="19"/>
      <c r="B574" s="18"/>
      <c r="C574" s="16"/>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x14ac:dyDescent="0.25">
      <c r="A575" s="19"/>
      <c r="B575" s="18"/>
      <c r="C575" s="16"/>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x14ac:dyDescent="0.25">
      <c r="A576" s="19"/>
      <c r="B576" s="18"/>
      <c r="C576" s="16"/>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x14ac:dyDescent="0.25">
      <c r="A577" s="19"/>
      <c r="B577" s="18"/>
      <c r="C577" s="16"/>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x14ac:dyDescent="0.25">
      <c r="A578" s="19"/>
      <c r="B578" s="18"/>
      <c r="C578" s="16"/>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x14ac:dyDescent="0.25">
      <c r="A579" s="19"/>
      <c r="B579" s="18"/>
      <c r="C579" s="16"/>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x14ac:dyDescent="0.25">
      <c r="A580" s="19"/>
      <c r="B580" s="18"/>
      <c r="C580" s="16"/>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x14ac:dyDescent="0.25">
      <c r="A581" s="19"/>
      <c r="B581" s="18"/>
      <c r="C581" s="16"/>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x14ac:dyDescent="0.25">
      <c r="A582" s="19"/>
      <c r="B582" s="18"/>
      <c r="C582" s="16"/>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x14ac:dyDescent="0.25">
      <c r="A583" s="19"/>
      <c r="B583" s="18"/>
      <c r="C583" s="16"/>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x14ac:dyDescent="0.25">
      <c r="A584" s="19"/>
      <c r="B584" s="18"/>
      <c r="C584" s="16"/>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x14ac:dyDescent="0.25">
      <c r="A585" s="19"/>
      <c r="B585" s="18"/>
      <c r="C585" s="16"/>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x14ac:dyDescent="0.25">
      <c r="A586" s="19"/>
      <c r="B586" s="18"/>
      <c r="C586" s="16"/>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x14ac:dyDescent="0.25">
      <c r="A587" s="19"/>
      <c r="B587" s="18"/>
      <c r="C587" s="16"/>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x14ac:dyDescent="0.25">
      <c r="A588" s="19"/>
      <c r="B588" s="18"/>
      <c r="C588" s="16"/>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x14ac:dyDescent="0.25">
      <c r="A589" s="19"/>
      <c r="B589" s="18"/>
      <c r="C589" s="16"/>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x14ac:dyDescent="0.25">
      <c r="A590" s="19"/>
      <c r="B590" s="18"/>
      <c r="C590" s="16"/>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x14ac:dyDescent="0.25">
      <c r="A591" s="19"/>
      <c r="B591" s="18"/>
      <c r="C591" s="16"/>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x14ac:dyDescent="0.25">
      <c r="A592" s="19"/>
      <c r="B592" s="18"/>
      <c r="C592" s="16"/>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x14ac:dyDescent="0.25">
      <c r="A593" s="19"/>
      <c r="B593" s="18"/>
      <c r="C593" s="16"/>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x14ac:dyDescent="0.25">
      <c r="A594" s="19"/>
      <c r="B594" s="18"/>
      <c r="C594" s="16"/>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x14ac:dyDescent="0.25">
      <c r="A595" s="19"/>
      <c r="B595" s="18"/>
      <c r="C595" s="16"/>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x14ac:dyDescent="0.25">
      <c r="A596" s="19"/>
      <c r="B596" s="18"/>
      <c r="C596" s="16"/>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x14ac:dyDescent="0.25">
      <c r="A597" s="19"/>
      <c r="B597" s="18"/>
      <c r="C597" s="16"/>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x14ac:dyDescent="0.25">
      <c r="A598" s="19"/>
      <c r="B598" s="18"/>
      <c r="C598" s="16"/>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x14ac:dyDescent="0.25">
      <c r="A599" s="19"/>
      <c r="B599" s="18"/>
      <c r="C599" s="16"/>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x14ac:dyDescent="0.25">
      <c r="A600" s="19"/>
      <c r="B600" s="18"/>
      <c r="C600" s="16"/>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x14ac:dyDescent="0.25">
      <c r="A601" s="19"/>
      <c r="B601" s="18"/>
      <c r="C601" s="16"/>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x14ac:dyDescent="0.25">
      <c r="A602" s="19"/>
      <c r="B602" s="18"/>
      <c r="C602" s="16"/>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x14ac:dyDescent="0.25">
      <c r="A603" s="19"/>
      <c r="B603" s="18"/>
      <c r="C603" s="16"/>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x14ac:dyDescent="0.25">
      <c r="A604" s="19"/>
      <c r="B604" s="18"/>
      <c r="C604" s="16"/>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x14ac:dyDescent="0.25">
      <c r="A605" s="19"/>
      <c r="B605" s="18"/>
      <c r="C605" s="16"/>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x14ac:dyDescent="0.25">
      <c r="A606" s="19"/>
      <c r="B606" s="18"/>
      <c r="C606" s="16"/>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x14ac:dyDescent="0.25">
      <c r="A607" s="19"/>
      <c r="B607" s="18"/>
      <c r="C607" s="16"/>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x14ac:dyDescent="0.25">
      <c r="A608" s="19"/>
      <c r="B608" s="18"/>
      <c r="C608" s="16"/>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x14ac:dyDescent="0.25">
      <c r="A609" s="19"/>
      <c r="B609" s="18"/>
      <c r="C609" s="16"/>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x14ac:dyDescent="0.25">
      <c r="A610" s="19"/>
      <c r="B610" s="18"/>
      <c r="C610" s="16"/>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x14ac:dyDescent="0.25">
      <c r="A611" s="19"/>
      <c r="B611" s="18"/>
      <c r="C611" s="16"/>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x14ac:dyDescent="0.25">
      <c r="A612" s="19"/>
      <c r="B612" s="18"/>
      <c r="C612" s="16"/>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x14ac:dyDescent="0.25">
      <c r="A613" s="19"/>
      <c r="B613" s="18"/>
      <c r="C613" s="16"/>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x14ac:dyDescent="0.25">
      <c r="A614" s="19"/>
      <c r="B614" s="18"/>
      <c r="C614" s="16"/>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x14ac:dyDescent="0.25">
      <c r="A615" s="19"/>
      <c r="B615" s="18"/>
      <c r="C615" s="16"/>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x14ac:dyDescent="0.25">
      <c r="A616" s="19"/>
      <c r="B616" s="18"/>
      <c r="C616" s="16"/>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x14ac:dyDescent="0.25">
      <c r="A617" s="19"/>
      <c r="B617" s="18"/>
      <c r="C617" s="16"/>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x14ac:dyDescent="0.25">
      <c r="A618" s="19"/>
      <c r="B618" s="18"/>
      <c r="C618" s="16"/>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x14ac:dyDescent="0.25">
      <c r="A619" s="19"/>
      <c r="B619" s="18"/>
      <c r="C619" s="16"/>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x14ac:dyDescent="0.25">
      <c r="A620" s="19"/>
      <c r="B620" s="18"/>
      <c r="C620" s="16"/>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x14ac:dyDescent="0.25">
      <c r="A621" s="19"/>
      <c r="B621" s="18"/>
      <c r="C621" s="16"/>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x14ac:dyDescent="0.25">
      <c r="A622" s="19"/>
      <c r="B622" s="18"/>
      <c r="C622" s="16"/>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x14ac:dyDescent="0.25">
      <c r="A623" s="19"/>
      <c r="B623" s="18"/>
      <c r="C623" s="16"/>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x14ac:dyDescent="0.25">
      <c r="A624" s="19"/>
      <c r="B624" s="18"/>
      <c r="C624" s="16"/>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x14ac:dyDescent="0.25">
      <c r="A625" s="19"/>
      <c r="B625" s="18"/>
      <c r="C625" s="16"/>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x14ac:dyDescent="0.25">
      <c r="A626" s="19"/>
      <c r="B626" s="18"/>
      <c r="C626" s="16"/>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x14ac:dyDescent="0.25">
      <c r="A627" s="19"/>
      <c r="B627" s="18"/>
      <c r="C627" s="16"/>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x14ac:dyDescent="0.25">
      <c r="A628" s="19"/>
      <c r="B628" s="18"/>
      <c r="C628" s="16"/>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x14ac:dyDescent="0.25">
      <c r="A629" s="19"/>
      <c r="B629" s="18"/>
      <c r="C629" s="16"/>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x14ac:dyDescent="0.25">
      <c r="A630" s="19"/>
      <c r="B630" s="18"/>
      <c r="C630" s="16"/>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x14ac:dyDescent="0.25">
      <c r="A631" s="19"/>
      <c r="B631" s="18"/>
      <c r="C631" s="16"/>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x14ac:dyDescent="0.25">
      <c r="A632" s="19"/>
      <c r="B632" s="18"/>
      <c r="C632" s="16"/>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x14ac:dyDescent="0.25">
      <c r="A633" s="19"/>
      <c r="B633" s="18"/>
      <c r="C633" s="16"/>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x14ac:dyDescent="0.25">
      <c r="A634" s="19"/>
      <c r="B634" s="18"/>
      <c r="C634" s="16"/>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x14ac:dyDescent="0.25">
      <c r="A635" s="19"/>
      <c r="B635" s="18"/>
      <c r="C635" s="16"/>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x14ac:dyDescent="0.25">
      <c r="A636" s="19"/>
      <c r="B636" s="18"/>
      <c r="C636" s="16"/>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x14ac:dyDescent="0.25">
      <c r="A637" s="19"/>
      <c r="B637" s="18"/>
      <c r="C637" s="16"/>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x14ac:dyDescent="0.25">
      <c r="A638" s="19"/>
      <c r="B638" s="18"/>
      <c r="C638" s="16"/>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x14ac:dyDescent="0.25">
      <c r="A639" s="19"/>
      <c r="B639" s="18"/>
      <c r="C639" s="16"/>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x14ac:dyDescent="0.25">
      <c r="A640" s="19"/>
      <c r="B640" s="18"/>
      <c r="C640" s="16"/>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x14ac:dyDescent="0.25">
      <c r="A641" s="19"/>
      <c r="B641" s="18"/>
      <c r="C641" s="16"/>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x14ac:dyDescent="0.25">
      <c r="A642" s="19"/>
      <c r="B642" s="18"/>
      <c r="C642" s="16"/>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x14ac:dyDescent="0.25">
      <c r="A643" s="19"/>
      <c r="B643" s="18"/>
      <c r="C643" s="16"/>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x14ac:dyDescent="0.25">
      <c r="A644" s="19"/>
      <c r="B644" s="18"/>
      <c r="C644" s="16"/>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x14ac:dyDescent="0.25">
      <c r="A645" s="19"/>
      <c r="B645" s="18"/>
      <c r="C645" s="16"/>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x14ac:dyDescent="0.25">
      <c r="A646" s="19"/>
      <c r="B646" s="18"/>
      <c r="C646" s="16"/>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x14ac:dyDescent="0.25">
      <c r="A647" s="19"/>
      <c r="B647" s="18"/>
      <c r="C647" s="16"/>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x14ac:dyDescent="0.25">
      <c r="A648" s="19"/>
      <c r="B648" s="18"/>
      <c r="C648" s="16"/>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x14ac:dyDescent="0.25">
      <c r="A649" s="19"/>
      <c r="B649" s="18"/>
      <c r="C649" s="16"/>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x14ac:dyDescent="0.25">
      <c r="A650" s="19"/>
      <c r="B650" s="18"/>
      <c r="C650" s="16"/>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x14ac:dyDescent="0.25">
      <c r="A651" s="19"/>
      <c r="B651" s="18"/>
      <c r="C651" s="16"/>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x14ac:dyDescent="0.25">
      <c r="A652" s="19"/>
      <c r="B652" s="18"/>
      <c r="C652" s="16"/>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x14ac:dyDescent="0.25">
      <c r="A653" s="19"/>
      <c r="B653" s="18"/>
      <c r="C653" s="16"/>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x14ac:dyDescent="0.25">
      <c r="A654" s="19"/>
      <c r="B654" s="18"/>
      <c r="C654" s="16"/>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x14ac:dyDescent="0.25">
      <c r="A655" s="19"/>
      <c r="B655" s="18"/>
      <c r="C655" s="16"/>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x14ac:dyDescent="0.25">
      <c r="A656" s="19"/>
      <c r="B656" s="18"/>
      <c r="C656" s="16"/>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x14ac:dyDescent="0.25">
      <c r="A657" s="19"/>
      <c r="B657" s="18"/>
      <c r="C657" s="16"/>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x14ac:dyDescent="0.25">
      <c r="A658" s="19"/>
      <c r="B658" s="18"/>
      <c r="C658" s="16"/>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x14ac:dyDescent="0.25">
      <c r="A659" s="19"/>
      <c r="B659" s="18"/>
      <c r="C659" s="16"/>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x14ac:dyDescent="0.25">
      <c r="A660" s="19"/>
      <c r="B660" s="18"/>
      <c r="C660" s="16"/>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x14ac:dyDescent="0.25">
      <c r="A661" s="19"/>
      <c r="B661" s="18"/>
      <c r="C661" s="16"/>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x14ac:dyDescent="0.25">
      <c r="A662" s="19"/>
      <c r="B662" s="18"/>
      <c r="C662" s="16"/>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x14ac:dyDescent="0.25">
      <c r="A663" s="19"/>
      <c r="B663" s="18"/>
      <c r="C663" s="16"/>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x14ac:dyDescent="0.25">
      <c r="A664" s="19"/>
      <c r="B664" s="18"/>
      <c r="C664" s="16"/>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x14ac:dyDescent="0.25">
      <c r="A665" s="19"/>
      <c r="B665" s="18"/>
      <c r="C665" s="16"/>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x14ac:dyDescent="0.25">
      <c r="A666" s="19"/>
      <c r="B666" s="18"/>
      <c r="C666" s="16"/>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x14ac:dyDescent="0.25">
      <c r="A667" s="19"/>
      <c r="B667" s="18"/>
      <c r="C667" s="16"/>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x14ac:dyDescent="0.25">
      <c r="A668" s="19"/>
      <c r="B668" s="18"/>
      <c r="C668" s="16"/>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x14ac:dyDescent="0.25">
      <c r="A669" s="19"/>
      <c r="B669" s="18"/>
      <c r="C669" s="16"/>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x14ac:dyDescent="0.25">
      <c r="A670" s="19"/>
      <c r="B670" s="18"/>
      <c r="C670" s="16"/>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x14ac:dyDescent="0.25">
      <c r="A671" s="19"/>
      <c r="B671" s="18"/>
      <c r="C671" s="16"/>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x14ac:dyDescent="0.25">
      <c r="A672" s="19"/>
      <c r="B672" s="18"/>
      <c r="C672" s="16"/>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x14ac:dyDescent="0.25">
      <c r="A673" s="19"/>
      <c r="B673" s="18"/>
      <c r="C673" s="16"/>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x14ac:dyDescent="0.25">
      <c r="A674" s="19"/>
      <c r="B674" s="18"/>
      <c r="C674" s="16"/>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x14ac:dyDescent="0.25">
      <c r="A675" s="19"/>
      <c r="B675" s="18"/>
      <c r="C675" s="16"/>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x14ac:dyDescent="0.25">
      <c r="A676" s="19"/>
      <c r="B676" s="18"/>
      <c r="C676" s="16"/>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x14ac:dyDescent="0.25">
      <c r="A677" s="19"/>
      <c r="B677" s="18"/>
      <c r="C677" s="16"/>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x14ac:dyDescent="0.25">
      <c r="A678" s="19"/>
      <c r="B678" s="18"/>
      <c r="C678" s="16"/>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x14ac:dyDescent="0.25">
      <c r="A679" s="19"/>
      <c r="B679" s="18"/>
      <c r="C679" s="16"/>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x14ac:dyDescent="0.25">
      <c r="A680" s="19"/>
      <c r="B680" s="18"/>
      <c r="C680" s="16"/>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x14ac:dyDescent="0.25">
      <c r="A681" s="19"/>
      <c r="B681" s="18"/>
      <c r="C681" s="16"/>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x14ac:dyDescent="0.25">
      <c r="A682" s="19"/>
      <c r="B682" s="18"/>
      <c r="C682" s="16"/>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x14ac:dyDescent="0.25">
      <c r="A683" s="19"/>
      <c r="B683" s="18"/>
      <c r="C683" s="16"/>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x14ac:dyDescent="0.25">
      <c r="A684" s="19"/>
      <c r="B684" s="18"/>
      <c r="C684" s="16"/>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x14ac:dyDescent="0.25">
      <c r="A685" s="19"/>
      <c r="B685" s="18"/>
      <c r="C685" s="16"/>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x14ac:dyDescent="0.25">
      <c r="A686" s="19"/>
      <c r="B686" s="18"/>
      <c r="C686" s="16"/>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x14ac:dyDescent="0.25">
      <c r="A687" s="19"/>
      <c r="B687" s="18"/>
      <c r="C687" s="16"/>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x14ac:dyDescent="0.25">
      <c r="A688" s="19"/>
      <c r="B688" s="18"/>
      <c r="C688" s="16"/>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x14ac:dyDescent="0.25">
      <c r="A689" s="19"/>
      <c r="B689" s="18"/>
      <c r="C689" s="16"/>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x14ac:dyDescent="0.25">
      <c r="A690" s="19"/>
      <c r="B690" s="18"/>
      <c r="C690" s="16"/>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x14ac:dyDescent="0.25">
      <c r="A691" s="19"/>
      <c r="B691" s="18"/>
      <c r="C691" s="16"/>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x14ac:dyDescent="0.25">
      <c r="A692" s="19"/>
      <c r="B692" s="18"/>
      <c r="C692" s="16"/>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x14ac:dyDescent="0.25">
      <c r="A693" s="19"/>
      <c r="B693" s="18"/>
      <c r="C693" s="16"/>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x14ac:dyDescent="0.25">
      <c r="A694" s="19"/>
      <c r="B694" s="18"/>
      <c r="C694" s="16"/>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x14ac:dyDescent="0.25">
      <c r="A695" s="19"/>
      <c r="B695" s="18"/>
      <c r="C695" s="16"/>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x14ac:dyDescent="0.25">
      <c r="A696" s="19"/>
      <c r="B696" s="18"/>
      <c r="C696" s="16"/>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x14ac:dyDescent="0.25">
      <c r="A697" s="19"/>
      <c r="B697" s="18"/>
      <c r="C697" s="16"/>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x14ac:dyDescent="0.25">
      <c r="A698" s="19"/>
      <c r="B698" s="18"/>
      <c r="C698" s="16"/>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x14ac:dyDescent="0.25">
      <c r="A699" s="19"/>
      <c r="B699" s="18"/>
      <c r="C699" s="16"/>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x14ac:dyDescent="0.25">
      <c r="A700" s="19"/>
      <c r="B700" s="18"/>
      <c r="C700" s="16"/>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x14ac:dyDescent="0.25">
      <c r="A701" s="19"/>
      <c r="B701" s="18"/>
      <c r="C701" s="16"/>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x14ac:dyDescent="0.25">
      <c r="A702" s="19"/>
      <c r="B702" s="18"/>
      <c r="C702" s="16"/>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x14ac:dyDescent="0.25">
      <c r="A703" s="19"/>
      <c r="B703" s="18"/>
      <c r="C703" s="16"/>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x14ac:dyDescent="0.25">
      <c r="A704" s="19"/>
      <c r="B704" s="18"/>
      <c r="C704" s="16"/>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x14ac:dyDescent="0.25">
      <c r="A705" s="19"/>
      <c r="B705" s="18"/>
      <c r="C705" s="16"/>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x14ac:dyDescent="0.25">
      <c r="A706" s="19"/>
      <c r="B706" s="18"/>
      <c r="C706" s="16"/>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x14ac:dyDescent="0.25">
      <c r="A707" s="19"/>
      <c r="B707" s="18"/>
      <c r="C707" s="16"/>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x14ac:dyDescent="0.25">
      <c r="A708" s="19"/>
      <c r="B708" s="18"/>
      <c r="C708" s="16"/>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x14ac:dyDescent="0.25">
      <c r="A709" s="19"/>
      <c r="B709" s="18"/>
      <c r="C709" s="16"/>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x14ac:dyDescent="0.25">
      <c r="A710" s="19"/>
      <c r="B710" s="18"/>
      <c r="C710" s="16"/>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x14ac:dyDescent="0.25">
      <c r="A711" s="19"/>
      <c r="B711" s="18"/>
      <c r="C711" s="16"/>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x14ac:dyDescent="0.25">
      <c r="A712" s="19"/>
      <c r="B712" s="18"/>
      <c r="C712" s="16"/>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x14ac:dyDescent="0.25">
      <c r="A713" s="19"/>
      <c r="B713" s="18"/>
      <c r="C713" s="16"/>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x14ac:dyDescent="0.25">
      <c r="A714" s="19"/>
      <c r="B714" s="18"/>
      <c r="C714" s="16"/>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x14ac:dyDescent="0.25">
      <c r="A715" s="19"/>
      <c r="B715" s="18"/>
      <c r="C715" s="16"/>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x14ac:dyDescent="0.25">
      <c r="A716" s="19"/>
      <c r="B716" s="18"/>
      <c r="C716" s="16"/>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x14ac:dyDescent="0.25">
      <c r="A717" s="19"/>
      <c r="B717" s="18"/>
      <c r="C717" s="16"/>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x14ac:dyDescent="0.25">
      <c r="A718" s="19"/>
      <c r="B718" s="18"/>
      <c r="C718" s="16"/>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x14ac:dyDescent="0.25">
      <c r="A719" s="19"/>
      <c r="B719" s="18"/>
      <c r="C719" s="16"/>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x14ac:dyDescent="0.25">
      <c r="A720" s="19"/>
      <c r="B720" s="18"/>
      <c r="C720" s="16"/>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x14ac:dyDescent="0.25">
      <c r="A721" s="19"/>
      <c r="B721" s="18"/>
      <c r="C721" s="16"/>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x14ac:dyDescent="0.25">
      <c r="A722" s="19"/>
      <c r="B722" s="18"/>
      <c r="C722" s="16"/>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x14ac:dyDescent="0.25">
      <c r="A723" s="19"/>
      <c r="B723" s="18"/>
      <c r="C723" s="16"/>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x14ac:dyDescent="0.25">
      <c r="A724" s="19"/>
      <c r="B724" s="18"/>
      <c r="C724" s="16"/>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x14ac:dyDescent="0.25">
      <c r="A725" s="19"/>
      <c r="B725" s="18"/>
      <c r="C725" s="16"/>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x14ac:dyDescent="0.25">
      <c r="A726" s="19"/>
      <c r="B726" s="18"/>
      <c r="C726" s="16"/>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x14ac:dyDescent="0.25">
      <c r="A727" s="19"/>
      <c r="B727" s="18"/>
      <c r="C727" s="16"/>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x14ac:dyDescent="0.25">
      <c r="A728" s="19"/>
      <c r="B728" s="18"/>
      <c r="C728" s="16"/>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x14ac:dyDescent="0.25">
      <c r="A729" s="19"/>
      <c r="B729" s="18"/>
      <c r="C729" s="16"/>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x14ac:dyDescent="0.25">
      <c r="A730" s="19"/>
      <c r="B730" s="18"/>
      <c r="C730" s="16"/>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x14ac:dyDescent="0.25">
      <c r="A731" s="19"/>
      <c r="B731" s="18"/>
      <c r="C731" s="16"/>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x14ac:dyDescent="0.25">
      <c r="A732" s="19"/>
      <c r="B732" s="18"/>
      <c r="C732" s="16"/>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x14ac:dyDescent="0.25">
      <c r="A733" s="19"/>
      <c r="B733" s="18"/>
      <c r="C733" s="16"/>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x14ac:dyDescent="0.25">
      <c r="A734" s="19"/>
      <c r="B734" s="18"/>
      <c r="C734" s="16"/>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x14ac:dyDescent="0.25">
      <c r="A735" s="19"/>
      <c r="B735" s="18"/>
      <c r="C735" s="16"/>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x14ac:dyDescent="0.25">
      <c r="A736" s="19"/>
      <c r="B736" s="18"/>
      <c r="C736" s="16"/>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x14ac:dyDescent="0.25">
      <c r="A737" s="19"/>
      <c r="B737" s="18"/>
      <c r="C737" s="16"/>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x14ac:dyDescent="0.25">
      <c r="A738" s="19"/>
      <c r="B738" s="18"/>
      <c r="C738" s="16"/>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x14ac:dyDescent="0.25">
      <c r="A739" s="19"/>
      <c r="B739" s="18"/>
      <c r="C739" s="16"/>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x14ac:dyDescent="0.25">
      <c r="A740" s="19"/>
      <c r="B740" s="18"/>
      <c r="C740" s="16"/>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x14ac:dyDescent="0.25">
      <c r="A741" s="19"/>
      <c r="B741" s="18"/>
      <c r="C741" s="16"/>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x14ac:dyDescent="0.25">
      <c r="A742" s="19"/>
      <c r="B742" s="18"/>
      <c r="C742" s="16"/>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x14ac:dyDescent="0.25">
      <c r="A743" s="19"/>
      <c r="B743" s="18"/>
      <c r="C743" s="16"/>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x14ac:dyDescent="0.25">
      <c r="A744" s="19"/>
      <c r="B744" s="18"/>
      <c r="C744" s="16"/>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x14ac:dyDescent="0.25">
      <c r="A745" s="19"/>
      <c r="B745" s="18"/>
      <c r="C745" s="16"/>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x14ac:dyDescent="0.25">
      <c r="A746" s="19"/>
      <c r="B746" s="18"/>
      <c r="C746" s="16"/>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x14ac:dyDescent="0.25">
      <c r="A747" s="19"/>
      <c r="B747" s="18"/>
      <c r="C747" s="16"/>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x14ac:dyDescent="0.25">
      <c r="A748" s="19"/>
      <c r="B748" s="18"/>
      <c r="C748" s="16"/>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x14ac:dyDescent="0.25">
      <c r="A749" s="19"/>
      <c r="B749" s="18"/>
      <c r="C749" s="16"/>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x14ac:dyDescent="0.25">
      <c r="A750" s="19"/>
      <c r="B750" s="18"/>
      <c r="C750" s="16"/>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x14ac:dyDescent="0.25">
      <c r="A751" s="19"/>
      <c r="B751" s="18"/>
      <c r="C751" s="16"/>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x14ac:dyDescent="0.25">
      <c r="A752" s="19"/>
      <c r="B752" s="18"/>
      <c r="C752" s="16"/>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x14ac:dyDescent="0.25">
      <c r="A753" s="19"/>
      <c r="B753" s="18"/>
      <c r="C753" s="16"/>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x14ac:dyDescent="0.25">
      <c r="A754" s="19"/>
      <c r="B754" s="18"/>
      <c r="C754" s="16"/>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x14ac:dyDescent="0.25">
      <c r="A755" s="19"/>
      <c r="B755" s="18"/>
      <c r="C755" s="16"/>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x14ac:dyDescent="0.25">
      <c r="A756" s="19"/>
      <c r="B756" s="18"/>
      <c r="C756" s="16"/>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x14ac:dyDescent="0.25">
      <c r="A757" s="19"/>
      <c r="B757" s="18"/>
      <c r="C757" s="16"/>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x14ac:dyDescent="0.25">
      <c r="A758" s="19"/>
      <c r="B758" s="18"/>
      <c r="C758" s="16"/>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x14ac:dyDescent="0.25">
      <c r="A759" s="19"/>
      <c r="B759" s="18"/>
      <c r="C759" s="16"/>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x14ac:dyDescent="0.25">
      <c r="A760" s="19"/>
      <c r="B760" s="18"/>
      <c r="C760" s="16"/>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x14ac:dyDescent="0.25">
      <c r="A761" s="19"/>
      <c r="B761" s="18"/>
      <c r="C761" s="16"/>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x14ac:dyDescent="0.25">
      <c r="A762" s="19"/>
      <c r="B762" s="18"/>
      <c r="C762" s="16"/>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x14ac:dyDescent="0.25">
      <c r="A763" s="19"/>
      <c r="B763" s="18"/>
      <c r="C763" s="16"/>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x14ac:dyDescent="0.25">
      <c r="A764" s="19"/>
      <c r="B764" s="18"/>
      <c r="C764" s="16"/>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x14ac:dyDescent="0.25">
      <c r="A765" s="19"/>
      <c r="B765" s="18"/>
      <c r="C765" s="16"/>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x14ac:dyDescent="0.25">
      <c r="A766" s="19"/>
      <c r="B766" s="18"/>
      <c r="C766" s="16"/>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x14ac:dyDescent="0.25">
      <c r="A767" s="19"/>
      <c r="B767" s="18"/>
      <c r="C767" s="16"/>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x14ac:dyDescent="0.25">
      <c r="A768" s="19"/>
      <c r="B768" s="18"/>
      <c r="C768" s="16"/>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x14ac:dyDescent="0.25">
      <c r="A769" s="19"/>
      <c r="B769" s="18"/>
      <c r="C769" s="16"/>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x14ac:dyDescent="0.25">
      <c r="A770" s="19"/>
      <c r="B770" s="18"/>
      <c r="C770" s="16"/>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x14ac:dyDescent="0.25">
      <c r="A771" s="19"/>
      <c r="B771" s="18"/>
      <c r="C771" s="16"/>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x14ac:dyDescent="0.25">
      <c r="A772" s="19"/>
      <c r="B772" s="18"/>
      <c r="C772" s="16"/>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x14ac:dyDescent="0.25">
      <c r="A773" s="19"/>
      <c r="B773" s="18"/>
      <c r="C773" s="16"/>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x14ac:dyDescent="0.25">
      <c r="A774" s="19"/>
      <c r="B774" s="18"/>
      <c r="C774" s="16"/>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x14ac:dyDescent="0.25">
      <c r="A775" s="19"/>
      <c r="B775" s="18"/>
      <c r="C775" s="16"/>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x14ac:dyDescent="0.25">
      <c r="A776" s="19"/>
      <c r="B776" s="18"/>
      <c r="C776" s="16"/>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x14ac:dyDescent="0.25">
      <c r="A777" s="19"/>
      <c r="B777" s="18"/>
      <c r="C777" s="16"/>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x14ac:dyDescent="0.25">
      <c r="A778" s="19"/>
      <c r="B778" s="18"/>
      <c r="C778" s="16"/>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x14ac:dyDescent="0.25">
      <c r="A779" s="19"/>
      <c r="B779" s="18"/>
      <c r="C779" s="16"/>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x14ac:dyDescent="0.25">
      <c r="A780" s="19"/>
      <c r="B780" s="18"/>
      <c r="C780" s="16"/>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x14ac:dyDescent="0.25">
      <c r="A781" s="19"/>
      <c r="B781" s="18"/>
      <c r="C781" s="16"/>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x14ac:dyDescent="0.25">
      <c r="A782" s="19"/>
      <c r="B782" s="18"/>
      <c r="C782" s="16"/>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x14ac:dyDescent="0.25">
      <c r="A783" s="19"/>
      <c r="B783" s="18"/>
      <c r="C783" s="16"/>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x14ac:dyDescent="0.25">
      <c r="A784" s="19"/>
      <c r="B784" s="18"/>
      <c r="C784" s="16"/>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x14ac:dyDescent="0.25">
      <c r="A785" s="19"/>
      <c r="B785" s="18"/>
      <c r="C785" s="16"/>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x14ac:dyDescent="0.25">
      <c r="A786" s="19"/>
      <c r="B786" s="18"/>
      <c r="C786" s="16"/>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x14ac:dyDescent="0.25">
      <c r="A787" s="19"/>
      <c r="B787" s="18"/>
      <c r="C787" s="16"/>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x14ac:dyDescent="0.25">
      <c r="A788" s="19"/>
      <c r="B788" s="18"/>
      <c r="C788" s="16"/>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x14ac:dyDescent="0.25">
      <c r="A789" s="19"/>
      <c r="B789" s="18"/>
      <c r="C789" s="16"/>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x14ac:dyDescent="0.25">
      <c r="A790" s="19"/>
      <c r="B790" s="18"/>
      <c r="C790" s="16"/>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x14ac:dyDescent="0.25">
      <c r="A791" s="19"/>
      <c r="B791" s="18"/>
      <c r="C791" s="16"/>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x14ac:dyDescent="0.25">
      <c r="A792" s="19"/>
      <c r="B792" s="18"/>
      <c r="C792" s="16"/>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x14ac:dyDescent="0.25">
      <c r="A793" s="19"/>
      <c r="B793" s="18"/>
      <c r="C793" s="16"/>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x14ac:dyDescent="0.25">
      <c r="A794" s="19"/>
      <c r="B794" s="18"/>
      <c r="C794" s="16"/>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x14ac:dyDescent="0.25">
      <c r="A795" s="19"/>
      <c r="B795" s="18"/>
      <c r="C795" s="16"/>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x14ac:dyDescent="0.25">
      <c r="A796" s="19"/>
      <c r="B796" s="18"/>
      <c r="C796" s="16"/>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x14ac:dyDescent="0.25">
      <c r="A797" s="19"/>
      <c r="B797" s="18"/>
      <c r="C797" s="16"/>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x14ac:dyDescent="0.25">
      <c r="A798" s="19"/>
      <c r="B798" s="18"/>
      <c r="C798" s="16"/>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x14ac:dyDescent="0.25">
      <c r="A799" s="19"/>
      <c r="B799" s="18"/>
      <c r="C799" s="16"/>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x14ac:dyDescent="0.25">
      <c r="A800" s="19"/>
      <c r="B800" s="18"/>
      <c r="C800" s="16"/>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x14ac:dyDescent="0.25">
      <c r="A801" s="19"/>
      <c r="B801" s="18"/>
      <c r="C801" s="16"/>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x14ac:dyDescent="0.25">
      <c r="A802" s="19"/>
      <c r="B802" s="18"/>
      <c r="C802" s="16"/>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x14ac:dyDescent="0.25">
      <c r="A803" s="19"/>
      <c r="B803" s="18"/>
      <c r="C803" s="16"/>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x14ac:dyDescent="0.25">
      <c r="A804" s="19"/>
      <c r="B804" s="18"/>
      <c r="C804" s="16"/>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x14ac:dyDescent="0.25">
      <c r="A805" s="19"/>
      <c r="B805" s="18"/>
      <c r="C805" s="16"/>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x14ac:dyDescent="0.25">
      <c r="A806" s="19"/>
      <c r="B806" s="18"/>
      <c r="C806" s="16"/>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x14ac:dyDescent="0.25">
      <c r="A807" s="19"/>
      <c r="B807" s="18"/>
      <c r="C807" s="16"/>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x14ac:dyDescent="0.25">
      <c r="A808" s="19"/>
      <c r="B808" s="18"/>
      <c r="C808" s="16"/>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x14ac:dyDescent="0.25">
      <c r="A809" s="19"/>
      <c r="B809" s="18"/>
      <c r="C809" s="16"/>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x14ac:dyDescent="0.25">
      <c r="A810" s="19"/>
      <c r="B810" s="18"/>
      <c r="C810" s="16"/>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x14ac:dyDescent="0.25">
      <c r="A811" s="19"/>
      <c r="B811" s="18"/>
      <c r="C811" s="16"/>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x14ac:dyDescent="0.25">
      <c r="A812" s="19"/>
      <c r="B812" s="18"/>
      <c r="C812" s="16"/>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x14ac:dyDescent="0.25">
      <c r="A813" s="19"/>
      <c r="B813" s="18"/>
      <c r="C813" s="16"/>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x14ac:dyDescent="0.25">
      <c r="A814" s="19"/>
      <c r="B814" s="18"/>
      <c r="C814" s="16"/>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x14ac:dyDescent="0.25">
      <c r="A815" s="19"/>
      <c r="B815" s="18"/>
      <c r="C815" s="16"/>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x14ac:dyDescent="0.25">
      <c r="A816" s="19"/>
      <c r="B816" s="18"/>
      <c r="C816" s="16"/>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x14ac:dyDescent="0.25">
      <c r="A817" s="19"/>
      <c r="B817" s="18"/>
      <c r="C817" s="16"/>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x14ac:dyDescent="0.25">
      <c r="A818" s="19"/>
      <c r="B818" s="18"/>
      <c r="C818" s="16"/>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x14ac:dyDescent="0.25">
      <c r="A819" s="19"/>
      <c r="B819" s="18"/>
      <c r="C819" s="16"/>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x14ac:dyDescent="0.25">
      <c r="A820" s="19"/>
      <c r="B820" s="18"/>
      <c r="C820" s="16"/>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x14ac:dyDescent="0.25">
      <c r="A821" s="19"/>
      <c r="B821" s="18"/>
      <c r="C821" s="16"/>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x14ac:dyDescent="0.25">
      <c r="A822" s="19"/>
      <c r="B822" s="18"/>
      <c r="C822" s="16"/>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x14ac:dyDescent="0.25">
      <c r="A823" s="19"/>
      <c r="B823" s="18"/>
      <c r="C823" s="16"/>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x14ac:dyDescent="0.25">
      <c r="A824" s="19"/>
      <c r="B824" s="18"/>
      <c r="C824" s="16"/>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x14ac:dyDescent="0.25">
      <c r="A825" s="19"/>
      <c r="B825" s="18"/>
      <c r="C825" s="16"/>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x14ac:dyDescent="0.25">
      <c r="A826" s="19"/>
      <c r="B826" s="18"/>
      <c r="C826" s="16"/>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x14ac:dyDescent="0.25">
      <c r="A827" s="19"/>
      <c r="B827" s="18"/>
      <c r="C827" s="16"/>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x14ac:dyDescent="0.25">
      <c r="A828" s="19"/>
      <c r="B828" s="18"/>
      <c r="C828" s="16"/>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x14ac:dyDescent="0.25">
      <c r="A829" s="19"/>
      <c r="B829" s="18"/>
      <c r="C829" s="16"/>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x14ac:dyDescent="0.25">
      <c r="A830" s="19"/>
      <c r="B830" s="18"/>
      <c r="C830" s="16"/>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x14ac:dyDescent="0.25">
      <c r="A831" s="19"/>
      <c r="B831" s="18"/>
      <c r="C831" s="16"/>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x14ac:dyDescent="0.25">
      <c r="A832" s="19"/>
      <c r="B832" s="18"/>
      <c r="C832" s="16"/>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x14ac:dyDescent="0.25">
      <c r="A833" s="19"/>
      <c r="B833" s="18"/>
      <c r="C833" s="16"/>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x14ac:dyDescent="0.25">
      <c r="A834" s="19"/>
      <c r="B834" s="18"/>
      <c r="C834" s="16"/>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x14ac:dyDescent="0.25">
      <c r="A835" s="19"/>
      <c r="B835" s="18"/>
      <c r="C835" s="16"/>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x14ac:dyDescent="0.25">
      <c r="A836" s="19"/>
      <c r="B836" s="18"/>
      <c r="C836" s="16"/>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x14ac:dyDescent="0.25">
      <c r="A837" s="19"/>
      <c r="B837" s="18"/>
      <c r="C837" s="16"/>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x14ac:dyDescent="0.25">
      <c r="A838" s="19"/>
      <c r="B838" s="18"/>
      <c r="C838" s="16"/>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x14ac:dyDescent="0.25">
      <c r="A839" s="19"/>
      <c r="B839" s="18"/>
      <c r="C839" s="16"/>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x14ac:dyDescent="0.25">
      <c r="A840" s="19"/>
      <c r="B840" s="18"/>
      <c r="C840" s="16"/>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x14ac:dyDescent="0.25">
      <c r="A841" s="19"/>
      <c r="B841" s="18"/>
      <c r="C841" s="16"/>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x14ac:dyDescent="0.25">
      <c r="A842" s="19"/>
      <c r="B842" s="18"/>
      <c r="C842" s="16"/>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x14ac:dyDescent="0.25">
      <c r="A843" s="19"/>
      <c r="B843" s="18"/>
      <c r="C843" s="16"/>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x14ac:dyDescent="0.25">
      <c r="A844" s="19"/>
      <c r="B844" s="18"/>
      <c r="C844" s="16"/>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x14ac:dyDescent="0.25">
      <c r="A845" s="19"/>
      <c r="B845" s="18"/>
      <c r="C845" s="16"/>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x14ac:dyDescent="0.25">
      <c r="A846" s="19"/>
      <c r="B846" s="18"/>
      <c r="C846" s="16"/>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x14ac:dyDescent="0.25">
      <c r="A847" s="19"/>
      <c r="B847" s="18"/>
      <c r="C847" s="16"/>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x14ac:dyDescent="0.25">
      <c r="A848" s="19"/>
      <c r="B848" s="18"/>
      <c r="C848" s="16"/>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x14ac:dyDescent="0.25">
      <c r="A849" s="19"/>
      <c r="B849" s="18"/>
      <c r="C849" s="16"/>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x14ac:dyDescent="0.25">
      <c r="A850" s="19"/>
      <c r="B850" s="18"/>
      <c r="C850" s="16"/>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x14ac:dyDescent="0.25">
      <c r="A851" s="19"/>
      <c r="B851" s="18"/>
      <c r="C851" s="16"/>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x14ac:dyDescent="0.25">
      <c r="A852" s="19"/>
      <c r="B852" s="18"/>
      <c r="C852" s="16"/>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x14ac:dyDescent="0.25">
      <c r="A853" s="19"/>
      <c r="B853" s="18"/>
      <c r="C853" s="16"/>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x14ac:dyDescent="0.25">
      <c r="A854" s="19"/>
      <c r="B854" s="18"/>
      <c r="C854" s="16"/>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x14ac:dyDescent="0.25">
      <c r="A855" s="19"/>
      <c r="B855" s="18"/>
      <c r="C855" s="16"/>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x14ac:dyDescent="0.25">
      <c r="A856" s="19"/>
      <c r="B856" s="18"/>
      <c r="C856" s="16"/>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x14ac:dyDescent="0.25">
      <c r="A857" s="19"/>
      <c r="B857" s="18"/>
      <c r="C857" s="16"/>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x14ac:dyDescent="0.25">
      <c r="A858" s="19"/>
      <c r="B858" s="18"/>
      <c r="C858" s="16"/>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x14ac:dyDescent="0.25">
      <c r="A859" s="19"/>
      <c r="B859" s="18"/>
      <c r="C859" s="16"/>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x14ac:dyDescent="0.25">
      <c r="A860" s="19"/>
      <c r="B860" s="18"/>
      <c r="C860" s="16"/>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x14ac:dyDescent="0.25">
      <c r="A861" s="19"/>
      <c r="B861" s="18"/>
      <c r="C861" s="16"/>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x14ac:dyDescent="0.25">
      <c r="A862" s="19"/>
      <c r="B862" s="18"/>
      <c r="C862" s="16"/>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x14ac:dyDescent="0.25">
      <c r="A863" s="19"/>
      <c r="B863" s="18"/>
      <c r="C863" s="16"/>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x14ac:dyDescent="0.25">
      <c r="A864" s="19"/>
      <c r="B864" s="18"/>
      <c r="C864" s="16"/>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x14ac:dyDescent="0.25">
      <c r="A865" s="19"/>
      <c r="B865" s="18"/>
      <c r="C865" s="16"/>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x14ac:dyDescent="0.25">
      <c r="A866" s="19"/>
      <c r="B866" s="18"/>
      <c r="C866" s="16"/>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x14ac:dyDescent="0.25">
      <c r="A867" s="19"/>
      <c r="B867" s="18"/>
      <c r="C867" s="16"/>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x14ac:dyDescent="0.25">
      <c r="A868" s="19"/>
      <c r="B868" s="18"/>
      <c r="C868" s="16"/>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x14ac:dyDescent="0.25">
      <c r="A869" s="19"/>
      <c r="B869" s="18"/>
      <c r="C869" s="16"/>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x14ac:dyDescent="0.25">
      <c r="A870" s="19"/>
      <c r="B870" s="18"/>
      <c r="C870" s="16"/>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x14ac:dyDescent="0.25">
      <c r="A871" s="19"/>
      <c r="B871" s="18"/>
      <c r="C871" s="16"/>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x14ac:dyDescent="0.25">
      <c r="A872" s="19"/>
      <c r="B872" s="18"/>
      <c r="C872" s="16"/>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x14ac:dyDescent="0.25">
      <c r="A873" s="19"/>
      <c r="B873" s="18"/>
      <c r="C873" s="16"/>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x14ac:dyDescent="0.25">
      <c r="A874" s="19"/>
      <c r="B874" s="18"/>
      <c r="C874" s="16"/>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x14ac:dyDescent="0.25">
      <c r="A875" s="19"/>
      <c r="B875" s="18"/>
      <c r="C875" s="16"/>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x14ac:dyDescent="0.25">
      <c r="A876" s="19"/>
      <c r="B876" s="18"/>
      <c r="C876" s="16"/>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x14ac:dyDescent="0.25">
      <c r="A877" s="19"/>
      <c r="B877" s="18"/>
      <c r="C877" s="16"/>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x14ac:dyDescent="0.25">
      <c r="A878" s="19"/>
      <c r="B878" s="18"/>
      <c r="C878" s="16"/>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x14ac:dyDescent="0.25">
      <c r="A879" s="19"/>
      <c r="B879" s="18"/>
      <c r="C879" s="16"/>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x14ac:dyDescent="0.25">
      <c r="A880" s="19"/>
      <c r="B880" s="18"/>
      <c r="C880" s="16"/>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x14ac:dyDescent="0.25">
      <c r="A881" s="19"/>
      <c r="B881" s="18"/>
      <c r="C881" s="16"/>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x14ac:dyDescent="0.25">
      <c r="A882" s="19"/>
      <c r="B882" s="18"/>
      <c r="C882" s="16"/>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x14ac:dyDescent="0.25">
      <c r="A883" s="19"/>
      <c r="B883" s="18"/>
      <c r="C883" s="16"/>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x14ac:dyDescent="0.25">
      <c r="A884" s="19"/>
      <c r="B884" s="18"/>
      <c r="C884" s="16"/>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x14ac:dyDescent="0.25">
      <c r="A885" s="19"/>
      <c r="B885" s="18"/>
      <c r="C885" s="16"/>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x14ac:dyDescent="0.25">
      <c r="A886" s="19"/>
      <c r="B886" s="18"/>
      <c r="C886" s="16"/>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x14ac:dyDescent="0.25">
      <c r="A887" s="19"/>
      <c r="B887" s="18"/>
      <c r="C887" s="16"/>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x14ac:dyDescent="0.25">
      <c r="A888" s="19"/>
      <c r="B888" s="18"/>
      <c r="C888" s="16"/>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x14ac:dyDescent="0.25">
      <c r="A889" s="19"/>
      <c r="B889" s="18"/>
      <c r="C889" s="16"/>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x14ac:dyDescent="0.25">
      <c r="A890" s="19"/>
      <c r="B890" s="18"/>
      <c r="C890" s="16"/>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x14ac:dyDescent="0.25">
      <c r="A891" s="19"/>
      <c r="B891" s="18"/>
      <c r="C891" s="16"/>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x14ac:dyDescent="0.25">
      <c r="A892" s="19"/>
      <c r="B892" s="18"/>
      <c r="C892" s="16"/>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x14ac:dyDescent="0.25">
      <c r="A893" s="19"/>
      <c r="B893" s="18"/>
      <c r="C893" s="16"/>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x14ac:dyDescent="0.25">
      <c r="A894" s="19"/>
      <c r="B894" s="18"/>
      <c r="C894" s="16"/>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x14ac:dyDescent="0.25">
      <c r="A895" s="19"/>
      <c r="B895" s="18"/>
      <c r="C895" s="16"/>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x14ac:dyDescent="0.25">
      <c r="A896" s="19"/>
      <c r="B896" s="18"/>
      <c r="C896" s="16"/>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x14ac:dyDescent="0.25">
      <c r="A897" s="19"/>
      <c r="B897" s="18"/>
      <c r="C897" s="16"/>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x14ac:dyDescent="0.25">
      <c r="A898" s="19"/>
      <c r="B898" s="18"/>
      <c r="C898" s="16"/>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x14ac:dyDescent="0.25">
      <c r="A899" s="19"/>
      <c r="B899" s="18"/>
      <c r="C899" s="16"/>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x14ac:dyDescent="0.25">
      <c r="A900" s="19"/>
      <c r="B900" s="18"/>
      <c r="C900" s="16"/>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x14ac:dyDescent="0.25">
      <c r="A901" s="19"/>
      <c r="B901" s="18"/>
      <c r="C901" s="16"/>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x14ac:dyDescent="0.25">
      <c r="A902" s="19"/>
      <c r="B902" s="18"/>
      <c r="C902" s="16"/>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x14ac:dyDescent="0.25">
      <c r="A903" s="19"/>
      <c r="B903" s="18"/>
      <c r="C903" s="16"/>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x14ac:dyDescent="0.25">
      <c r="A904" s="19"/>
      <c r="B904" s="18"/>
      <c r="C904" s="16"/>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x14ac:dyDescent="0.25">
      <c r="A905" s="19"/>
      <c r="B905" s="18"/>
      <c r="C905" s="16"/>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x14ac:dyDescent="0.25">
      <c r="A906" s="19"/>
      <c r="B906" s="18"/>
      <c r="C906" s="16"/>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x14ac:dyDescent="0.25">
      <c r="A907" s="19"/>
      <c r="B907" s="18"/>
      <c r="C907" s="16"/>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x14ac:dyDescent="0.25">
      <c r="A908" s="19"/>
      <c r="B908" s="18"/>
      <c r="C908" s="16"/>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x14ac:dyDescent="0.25">
      <c r="A909" s="19"/>
      <c r="B909" s="18"/>
      <c r="C909" s="16"/>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x14ac:dyDescent="0.25">
      <c r="A910" s="19"/>
      <c r="B910" s="18"/>
      <c r="C910" s="16"/>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x14ac:dyDescent="0.25">
      <c r="A911" s="19"/>
      <c r="B911" s="18"/>
      <c r="C911" s="16"/>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x14ac:dyDescent="0.25">
      <c r="A912" s="19"/>
      <c r="B912" s="18"/>
      <c r="C912" s="16"/>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x14ac:dyDescent="0.25">
      <c r="A913" s="19"/>
      <c r="B913" s="18"/>
      <c r="C913" s="16"/>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x14ac:dyDescent="0.25">
      <c r="A914" s="19"/>
      <c r="B914" s="18"/>
      <c r="C914" s="16"/>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x14ac:dyDescent="0.25">
      <c r="A915" s="19"/>
      <c r="B915" s="18"/>
      <c r="C915" s="16"/>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x14ac:dyDescent="0.25">
      <c r="A916" s="19"/>
      <c r="B916" s="18"/>
      <c r="C916" s="16"/>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x14ac:dyDescent="0.25">
      <c r="A917" s="19"/>
      <c r="B917" s="18"/>
      <c r="C917" s="16"/>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x14ac:dyDescent="0.25">
      <c r="A918" s="19"/>
      <c r="B918" s="18"/>
      <c r="C918" s="16"/>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x14ac:dyDescent="0.25">
      <c r="A919" s="19"/>
      <c r="B919" s="18"/>
      <c r="C919" s="16"/>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x14ac:dyDescent="0.25">
      <c r="A920" s="19"/>
      <c r="B920" s="18"/>
      <c r="C920" s="16"/>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x14ac:dyDescent="0.25">
      <c r="A921" s="19"/>
      <c r="B921" s="18"/>
      <c r="C921" s="16"/>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x14ac:dyDescent="0.25">
      <c r="A922" s="19"/>
      <c r="B922" s="18"/>
      <c r="C922" s="16"/>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x14ac:dyDescent="0.25">
      <c r="A923" s="19"/>
      <c r="B923" s="18"/>
      <c r="C923" s="16"/>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x14ac:dyDescent="0.25">
      <c r="A924" s="19"/>
      <c r="B924" s="18"/>
      <c r="C924" s="16"/>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x14ac:dyDescent="0.25">
      <c r="A925" s="19"/>
      <c r="B925" s="18"/>
      <c r="C925" s="16"/>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x14ac:dyDescent="0.25">
      <c r="A926" s="19"/>
      <c r="B926" s="18"/>
      <c r="C926" s="16"/>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x14ac:dyDescent="0.25">
      <c r="A927" s="19"/>
      <c r="B927" s="18"/>
      <c r="C927" s="16"/>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x14ac:dyDescent="0.25">
      <c r="A928" s="19"/>
      <c r="B928" s="18"/>
      <c r="C928" s="16"/>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x14ac:dyDescent="0.25">
      <c r="A929" s="19"/>
      <c r="B929" s="18"/>
      <c r="C929" s="16"/>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x14ac:dyDescent="0.25">
      <c r="A930" s="19"/>
      <c r="B930" s="18"/>
      <c r="C930" s="16"/>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x14ac:dyDescent="0.25">
      <c r="A931" s="19"/>
      <c r="B931" s="18"/>
      <c r="C931" s="16"/>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x14ac:dyDescent="0.25">
      <c r="A932" s="19"/>
      <c r="B932" s="18"/>
      <c r="C932" s="16"/>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x14ac:dyDescent="0.25">
      <c r="A933" s="19"/>
      <c r="B933" s="18"/>
      <c r="C933" s="16"/>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x14ac:dyDescent="0.25">
      <c r="A934" s="19"/>
      <c r="B934" s="18"/>
      <c r="C934" s="16"/>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x14ac:dyDescent="0.25">
      <c r="A935" s="19"/>
      <c r="B935" s="18"/>
      <c r="C935" s="16"/>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x14ac:dyDescent="0.25">
      <c r="A936" s="19"/>
      <c r="B936" s="18"/>
      <c r="C936" s="16"/>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x14ac:dyDescent="0.25">
      <c r="A937" s="19"/>
      <c r="B937" s="18"/>
      <c r="C937" s="16"/>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x14ac:dyDescent="0.25">
      <c r="A938" s="19"/>
      <c r="B938" s="18"/>
      <c r="C938" s="16"/>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x14ac:dyDescent="0.25">
      <c r="A939" s="19"/>
      <c r="B939" s="18"/>
      <c r="C939" s="16"/>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x14ac:dyDescent="0.25">
      <c r="A940" s="19"/>
      <c r="B940" s="18"/>
      <c r="C940" s="16"/>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x14ac:dyDescent="0.25">
      <c r="A941" s="19"/>
      <c r="B941" s="18"/>
      <c r="C941" s="16"/>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x14ac:dyDescent="0.25">
      <c r="A942" s="19"/>
      <c r="B942" s="18"/>
      <c r="C942" s="16"/>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x14ac:dyDescent="0.25">
      <c r="A943" s="19"/>
      <c r="B943" s="18"/>
      <c r="C943" s="16"/>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x14ac:dyDescent="0.25">
      <c r="A944" s="19"/>
      <c r="B944" s="18"/>
      <c r="C944" s="16"/>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x14ac:dyDescent="0.25">
      <c r="A945" s="19"/>
      <c r="B945" s="18"/>
      <c r="C945" s="16"/>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x14ac:dyDescent="0.25">
      <c r="A946" s="19"/>
      <c r="B946" s="18"/>
      <c r="C946" s="16"/>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x14ac:dyDescent="0.25">
      <c r="A947" s="19"/>
      <c r="B947" s="18"/>
      <c r="C947" s="16"/>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x14ac:dyDescent="0.25">
      <c r="A948" s="19"/>
      <c r="B948" s="18"/>
      <c r="C948" s="16"/>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x14ac:dyDescent="0.25">
      <c r="A949" s="19"/>
      <c r="B949" s="18"/>
      <c r="C949" s="16"/>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x14ac:dyDescent="0.25">
      <c r="A950" s="19"/>
      <c r="B950" s="18"/>
      <c r="C950" s="16"/>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x14ac:dyDescent="0.25">
      <c r="A951" s="19"/>
      <c r="B951" s="18"/>
      <c r="C951" s="16"/>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x14ac:dyDescent="0.25">
      <c r="A952" s="19"/>
      <c r="B952" s="18"/>
      <c r="C952" s="16"/>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x14ac:dyDescent="0.25">
      <c r="A953" s="19"/>
      <c r="B953" s="18"/>
      <c r="C953" s="16"/>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x14ac:dyDescent="0.25">
      <c r="A954" s="19"/>
      <c r="B954" s="18"/>
      <c r="C954" s="16"/>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x14ac:dyDescent="0.25">
      <c r="A955" s="19"/>
      <c r="B955" s="18"/>
      <c r="C955" s="16"/>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x14ac:dyDescent="0.25">
      <c r="A956" s="19"/>
      <c r="B956" s="18"/>
      <c r="C956" s="16"/>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x14ac:dyDescent="0.25">
      <c r="A957" s="19"/>
      <c r="B957" s="18"/>
      <c r="C957" s="16"/>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x14ac:dyDescent="0.25">
      <c r="A958" s="19"/>
      <c r="B958" s="18"/>
      <c r="C958" s="16"/>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x14ac:dyDescent="0.25">
      <c r="A959" s="19"/>
      <c r="B959" s="18"/>
      <c r="C959" s="16"/>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x14ac:dyDescent="0.25">
      <c r="A960" s="19"/>
      <c r="B960" s="18"/>
      <c r="C960" s="16"/>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x14ac:dyDescent="0.25">
      <c r="A961" s="19"/>
      <c r="B961" s="18"/>
      <c r="C961" s="16"/>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x14ac:dyDescent="0.25">
      <c r="A962" s="19"/>
      <c r="B962" s="18"/>
      <c r="C962" s="16"/>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x14ac:dyDescent="0.25">
      <c r="A963" s="19"/>
      <c r="B963" s="18"/>
      <c r="C963" s="16"/>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x14ac:dyDescent="0.25">
      <c r="A964" s="19"/>
      <c r="B964" s="18"/>
      <c r="C964" s="16"/>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x14ac:dyDescent="0.25">
      <c r="A965" s="19"/>
      <c r="B965" s="18"/>
      <c r="C965" s="16"/>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x14ac:dyDescent="0.25">
      <c r="A966" s="19"/>
      <c r="B966" s="18"/>
      <c r="C966" s="16"/>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x14ac:dyDescent="0.25">
      <c r="A967" s="19"/>
      <c r="B967" s="18"/>
      <c r="C967" s="16"/>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x14ac:dyDescent="0.25">
      <c r="A968" s="19"/>
      <c r="B968" s="18"/>
      <c r="C968" s="16"/>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x14ac:dyDescent="0.25">
      <c r="A969" s="19"/>
      <c r="B969" s="18"/>
      <c r="C969" s="16"/>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x14ac:dyDescent="0.25">
      <c r="A970" s="19"/>
      <c r="B970" s="18"/>
      <c r="C970" s="16"/>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x14ac:dyDescent="0.25">
      <c r="A971" s="19"/>
      <c r="B971" s="18"/>
      <c r="C971" s="16"/>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x14ac:dyDescent="0.25">
      <c r="A972" s="19"/>
      <c r="B972" s="18"/>
      <c r="C972" s="16"/>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x14ac:dyDescent="0.25">
      <c r="A973" s="19"/>
      <c r="B973" s="18"/>
      <c r="C973" s="16"/>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x14ac:dyDescent="0.25">
      <c r="A974" s="19"/>
      <c r="B974" s="18"/>
      <c r="C974" s="16"/>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x14ac:dyDescent="0.25">
      <c r="A975" s="19"/>
      <c r="B975" s="18"/>
      <c r="C975" s="16"/>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x14ac:dyDescent="0.25">
      <c r="A976" s="19"/>
      <c r="B976" s="18"/>
      <c r="C976" s="16"/>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x14ac:dyDescent="0.25">
      <c r="A977" s="19"/>
      <c r="B977" s="18"/>
      <c r="C977" s="16"/>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x14ac:dyDescent="0.25">
      <c r="A978" s="19"/>
      <c r="B978" s="18"/>
      <c r="C978" s="16"/>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x14ac:dyDescent="0.25">
      <c r="A979" s="19"/>
      <c r="B979" s="18"/>
      <c r="C979" s="16"/>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x14ac:dyDescent="0.25">
      <c r="A980" s="19"/>
      <c r="B980" s="18"/>
      <c r="C980" s="16"/>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x14ac:dyDescent="0.25">
      <c r="A981" s="19"/>
      <c r="B981" s="18"/>
      <c r="C981" s="16"/>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x14ac:dyDescent="0.25">
      <c r="A982" s="19"/>
      <c r="B982" s="18"/>
      <c r="C982" s="16"/>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x14ac:dyDescent="0.25">
      <c r="A983" s="19"/>
      <c r="B983" s="18"/>
      <c r="C983" s="16"/>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x14ac:dyDescent="0.25">
      <c r="A984" s="19"/>
      <c r="B984" s="18"/>
      <c r="C984" s="16"/>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x14ac:dyDescent="0.25">
      <c r="A985" s="19"/>
      <c r="B985" s="18"/>
      <c r="C985" s="16"/>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x14ac:dyDescent="0.25">
      <c r="A986" s="19"/>
      <c r="B986" s="18"/>
      <c r="C986" s="16"/>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x14ac:dyDescent="0.25">
      <c r="A987" s="19"/>
      <c r="B987" s="18"/>
      <c r="C987" s="16"/>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x14ac:dyDescent="0.25">
      <c r="A988" s="19"/>
      <c r="B988" s="18"/>
      <c r="C988" s="16"/>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x14ac:dyDescent="0.25">
      <c r="A989" s="19"/>
      <c r="B989" s="18"/>
      <c r="C989" s="16"/>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x14ac:dyDescent="0.25">
      <c r="A990" s="19"/>
      <c r="B990" s="18"/>
      <c r="C990" s="16"/>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x14ac:dyDescent="0.25">
      <c r="A991" s="19"/>
      <c r="B991" s="18"/>
      <c r="C991" s="16"/>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x14ac:dyDescent="0.25">
      <c r="A992" s="19"/>
      <c r="B992" s="18"/>
      <c r="C992" s="16"/>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x14ac:dyDescent="0.25">
      <c r="A993" s="19"/>
      <c r="B993" s="18"/>
      <c r="C993" s="16"/>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x14ac:dyDescent="0.25">
      <c r="A994" s="19"/>
      <c r="B994" s="18"/>
      <c r="C994" s="16"/>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x14ac:dyDescent="0.25">
      <c r="A995" s="19"/>
      <c r="B995" s="18"/>
      <c r="C995" s="16"/>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x14ac:dyDescent="0.25">
      <c r="A996" s="19"/>
      <c r="B996" s="18"/>
      <c r="C996" s="16"/>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x14ac:dyDescent="0.25">
      <c r="A997" s="19"/>
      <c r="B997" s="18"/>
      <c r="C997" s="16"/>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x14ac:dyDescent="0.25">
      <c r="A998" s="19"/>
      <c r="B998" s="18"/>
      <c r="C998" s="16"/>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x14ac:dyDescent="0.25">
      <c r="A999" s="19"/>
      <c r="B999" s="18"/>
      <c r="C999" s="16"/>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x14ac:dyDescent="0.25">
      <c r="A1000" s="19"/>
      <c r="B1000" s="18"/>
      <c r="C1000" s="16"/>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x14ac:dyDescent="0.25">
      <c r="A1001" s="19"/>
      <c r="B1001" s="18"/>
      <c r="C1001" s="16"/>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sheetData>
  <sheetProtection algorithmName="SHA-512" hashValue="BBjkKnRfqSg6+W3FKzLnMfQ+PusuKRWA1BtkLrvWKS859oOZBa4bsDXINW1AtmJJ2zW2wgBM2ObP2ymlcXNHqA==" saltValue="DuHyfIyIsnnJItwtVHwfvw==" spinCount="100000" sheet="1" objects="1" scenarios="1"/>
  <mergeCells count="1">
    <mergeCell ref="A1:C1"/>
  </mergeCells>
  <pageMargins left="0.7" right="0.7" top="0.75" bottom="0.75" header="0" footer="0"/>
  <pageSetup fitToHeight="0"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Z1000"/>
  <sheetViews>
    <sheetView tabSelected="1" workbookViewId="0">
      <selection sqref="A1:N2"/>
    </sheetView>
  </sheetViews>
  <sheetFormatPr defaultColWidth="14.42578125" defaultRowHeight="15" customHeight="1" x14ac:dyDescent="0.25"/>
  <cols>
    <col min="1" max="1" width="17.140625" customWidth="1"/>
    <col min="2" max="2" width="15.5703125" customWidth="1"/>
    <col min="3" max="3" width="21.42578125" customWidth="1"/>
    <col min="4" max="7" width="7.28515625" customWidth="1"/>
    <col min="8" max="8" width="15.42578125" customWidth="1"/>
    <col min="9" max="9" width="14" customWidth="1"/>
    <col min="10" max="10" width="12.42578125" customWidth="1"/>
    <col min="11" max="11" width="11.42578125" customWidth="1"/>
    <col min="12" max="12" width="8.5703125" customWidth="1"/>
    <col min="13" max="13" width="9.140625" customWidth="1"/>
    <col min="14" max="14" width="7.5703125" customWidth="1"/>
    <col min="15" max="15" width="6.5703125" customWidth="1"/>
    <col min="16" max="17" width="11.42578125" customWidth="1"/>
    <col min="18" max="26" width="8.7109375" customWidth="1"/>
  </cols>
  <sheetData>
    <row r="1" spans="1:26" ht="22.5" customHeight="1" x14ac:dyDescent="0.35">
      <c r="A1" s="90" t="s">
        <v>110</v>
      </c>
      <c r="B1" s="84"/>
      <c r="C1" s="84"/>
      <c r="D1" s="84"/>
      <c r="E1" s="84"/>
      <c r="F1" s="84"/>
      <c r="G1" s="84"/>
      <c r="H1" s="84"/>
      <c r="I1" s="84"/>
      <c r="J1" s="84"/>
      <c r="K1" s="84"/>
      <c r="L1" s="84"/>
      <c r="M1" s="84"/>
      <c r="N1" s="91"/>
      <c r="O1" s="93" t="str" cm="1">
        <f t="array" ref="O1">_xlfn.CONCAT("Revision v"&amp;IF(ISBLANK(LOOKUP(2,1/(Revisions!A:A&lt;&gt;""),Revisions!B:B)),"Undefined",TEXT(LOOKUP(2,1/(Revisions!B:B&lt;&gt;""),Revisions!B:B),"000")))</f>
        <v>Revision v009</v>
      </c>
      <c r="P1" s="94"/>
      <c r="Q1" s="95"/>
      <c r="R1" s="24"/>
      <c r="S1" s="24"/>
      <c r="T1" s="24"/>
      <c r="U1" s="24"/>
      <c r="V1" s="24"/>
      <c r="W1" s="24"/>
      <c r="X1" s="24"/>
      <c r="Y1" s="24"/>
    </row>
    <row r="2" spans="1:26" ht="23.25" customHeight="1" x14ac:dyDescent="0.25">
      <c r="A2" s="86"/>
      <c r="B2" s="87"/>
      <c r="C2" s="87"/>
      <c r="D2" s="87"/>
      <c r="E2" s="87"/>
      <c r="F2" s="87"/>
      <c r="G2" s="87"/>
      <c r="H2" s="87"/>
      <c r="I2" s="87"/>
      <c r="J2" s="87"/>
      <c r="K2" s="87"/>
      <c r="L2" s="87"/>
      <c r="M2" s="87"/>
      <c r="N2" s="92"/>
      <c r="O2" s="96">
        <f t="array" ref="O2">DATE(YEAR((LOOKUP(2,1/(Revisions!A:A&lt;&gt;""),Revisions!A:A))),MONTH(LOOKUP(2,1/(Revisions!A:A&lt;&gt;""),Revisions!A:A)),DAY(LOOKUP(2,1/(Revisions!A:A&lt;&gt;""),Revisions!A:A)))</f>
        <v>45763</v>
      </c>
      <c r="P2" s="97"/>
      <c r="Q2" s="98"/>
      <c r="R2" s="24"/>
      <c r="S2" s="24"/>
      <c r="T2" s="24"/>
      <c r="U2" s="24"/>
      <c r="V2" s="24"/>
      <c r="W2" s="24"/>
      <c r="X2" s="24"/>
      <c r="Y2" s="24"/>
    </row>
    <row r="3" spans="1:26" ht="26.25" customHeight="1" x14ac:dyDescent="0.4">
      <c r="A3" s="99" t="s">
        <v>111</v>
      </c>
      <c r="B3" s="79"/>
      <c r="C3" s="79"/>
      <c r="D3" s="79"/>
      <c r="E3" s="79"/>
      <c r="F3" s="79"/>
      <c r="G3" s="79"/>
      <c r="H3" s="79"/>
      <c r="I3" s="79"/>
      <c r="J3" s="79"/>
      <c r="K3" s="79"/>
      <c r="L3" s="79"/>
      <c r="M3" s="79"/>
      <c r="N3" s="79"/>
      <c r="O3" s="79"/>
      <c r="P3" s="79"/>
      <c r="Q3" s="81"/>
      <c r="R3" s="24"/>
      <c r="S3" s="24"/>
      <c r="T3" s="24"/>
      <c r="U3" s="24"/>
      <c r="V3" s="24"/>
      <c r="W3" s="24"/>
      <c r="X3" s="24"/>
      <c r="Y3" s="24"/>
    </row>
    <row r="4" spans="1:26" ht="23.25" customHeight="1" x14ac:dyDescent="0.25">
      <c r="A4" s="101" t="s">
        <v>112</v>
      </c>
      <c r="B4" s="81"/>
      <c r="C4" s="100"/>
      <c r="D4" s="79"/>
      <c r="E4" s="79"/>
      <c r="F4" s="79"/>
      <c r="G4" s="81"/>
      <c r="H4" s="101" t="s">
        <v>113</v>
      </c>
      <c r="I4" s="79"/>
      <c r="J4" s="79"/>
      <c r="K4" s="81"/>
      <c r="L4" s="100"/>
      <c r="M4" s="79"/>
      <c r="N4" s="79"/>
      <c r="O4" s="79"/>
      <c r="P4" s="79"/>
      <c r="Q4" s="81"/>
      <c r="R4" s="24"/>
      <c r="S4" s="24"/>
      <c r="T4" s="24"/>
      <c r="U4" s="24"/>
      <c r="V4" s="24"/>
      <c r="W4" s="24"/>
      <c r="X4" s="24"/>
      <c r="Y4" s="24"/>
    </row>
    <row r="5" spans="1:26" ht="21" customHeight="1" x14ac:dyDescent="0.25">
      <c r="A5" s="101" t="s">
        <v>114</v>
      </c>
      <c r="B5" s="81"/>
      <c r="C5" s="100"/>
      <c r="D5" s="79"/>
      <c r="E5" s="79"/>
      <c r="F5" s="79"/>
      <c r="G5" s="81"/>
      <c r="H5" s="101" t="s">
        <v>115</v>
      </c>
      <c r="I5" s="79"/>
      <c r="J5" s="79"/>
      <c r="K5" s="81"/>
      <c r="L5" s="100"/>
      <c r="M5" s="79"/>
      <c r="N5" s="79"/>
      <c r="O5" s="79"/>
      <c r="P5" s="79"/>
      <c r="Q5" s="81"/>
      <c r="R5" s="24"/>
      <c r="S5" s="24"/>
      <c r="T5" s="24"/>
      <c r="U5" s="24"/>
      <c r="V5" s="24"/>
      <c r="W5" s="24"/>
      <c r="X5" s="24"/>
      <c r="Y5" s="24"/>
    </row>
    <row r="6" spans="1:26" ht="20.25" customHeight="1" x14ac:dyDescent="0.25">
      <c r="A6" s="101" t="s">
        <v>116</v>
      </c>
      <c r="B6" s="81"/>
      <c r="C6" s="100"/>
      <c r="D6" s="79"/>
      <c r="E6" s="79"/>
      <c r="F6" s="79"/>
      <c r="G6" s="81"/>
      <c r="H6" s="101"/>
      <c r="I6" s="79"/>
      <c r="J6" s="79"/>
      <c r="K6" s="81"/>
      <c r="L6" s="100"/>
      <c r="M6" s="79"/>
      <c r="N6" s="79"/>
      <c r="O6" s="79"/>
      <c r="P6" s="79"/>
      <c r="Q6" s="81"/>
      <c r="R6" s="24"/>
      <c r="S6" s="24"/>
      <c r="T6" s="25"/>
      <c r="U6" s="24"/>
      <c r="V6" s="24"/>
      <c r="W6" s="24"/>
      <c r="X6" s="24"/>
      <c r="Y6" s="24"/>
    </row>
    <row r="7" spans="1:26" x14ac:dyDescent="0.25">
      <c r="A7" s="102"/>
      <c r="B7" s="79"/>
      <c r="C7" s="79"/>
      <c r="D7" s="79"/>
      <c r="E7" s="79"/>
      <c r="F7" s="79"/>
      <c r="G7" s="79"/>
      <c r="H7" s="79"/>
      <c r="I7" s="79"/>
      <c r="J7" s="79"/>
      <c r="K7" s="79"/>
      <c r="L7" s="79"/>
      <c r="M7" s="79"/>
      <c r="N7" s="79"/>
      <c r="O7" s="79"/>
      <c r="P7" s="79"/>
      <c r="Q7" s="81"/>
      <c r="R7" s="24"/>
      <c r="S7" s="24"/>
      <c r="T7" s="25"/>
      <c r="U7" s="24"/>
      <c r="V7" s="24"/>
      <c r="W7" s="24"/>
      <c r="X7" s="24"/>
      <c r="Y7" s="24"/>
    </row>
    <row r="8" spans="1:26" ht="15.75" customHeight="1" x14ac:dyDescent="0.25">
      <c r="A8" s="103" t="s">
        <v>117</v>
      </c>
      <c r="B8" s="79"/>
      <c r="C8" s="79"/>
      <c r="D8" s="79"/>
      <c r="E8" s="81"/>
      <c r="F8" s="103" t="s">
        <v>118</v>
      </c>
      <c r="G8" s="79"/>
      <c r="H8" s="79"/>
      <c r="I8" s="79"/>
      <c r="J8" s="79"/>
      <c r="K8" s="81"/>
      <c r="L8" s="103" t="s">
        <v>119</v>
      </c>
      <c r="M8" s="79"/>
      <c r="N8" s="79"/>
      <c r="O8" s="79"/>
      <c r="P8" s="79"/>
      <c r="Q8" s="81"/>
      <c r="R8" s="26"/>
      <c r="S8" s="26"/>
      <c r="T8" s="26"/>
      <c r="U8" s="26"/>
      <c r="V8" s="26"/>
      <c r="W8" s="26"/>
      <c r="X8" s="26"/>
      <c r="Y8" s="26"/>
      <c r="Z8" s="15"/>
    </row>
    <row r="9" spans="1:26" ht="15.75" customHeight="1" x14ac:dyDescent="0.25">
      <c r="A9" s="78"/>
      <c r="B9" s="79"/>
      <c r="C9" s="79"/>
      <c r="D9" s="79"/>
      <c r="E9" s="81"/>
      <c r="F9" s="78"/>
      <c r="G9" s="79"/>
      <c r="H9" s="79"/>
      <c r="I9" s="79"/>
      <c r="J9" s="79"/>
      <c r="K9" s="81"/>
      <c r="L9" s="78"/>
      <c r="M9" s="79"/>
      <c r="N9" s="79"/>
      <c r="O9" s="79"/>
      <c r="P9" s="79"/>
      <c r="Q9" s="81"/>
      <c r="R9" s="24"/>
      <c r="S9" s="24"/>
      <c r="T9" s="24"/>
      <c r="U9" s="24"/>
      <c r="V9" s="24"/>
      <c r="W9" s="24"/>
      <c r="X9" s="24"/>
      <c r="Y9" s="24"/>
    </row>
    <row r="10" spans="1:26" ht="15.75" customHeight="1" x14ac:dyDescent="0.25">
      <c r="A10" s="78"/>
      <c r="B10" s="79"/>
      <c r="C10" s="79"/>
      <c r="D10" s="79"/>
      <c r="E10" s="81"/>
      <c r="F10" s="78"/>
      <c r="G10" s="79"/>
      <c r="H10" s="79"/>
      <c r="I10" s="79"/>
      <c r="J10" s="79"/>
      <c r="K10" s="81"/>
      <c r="L10" s="78"/>
      <c r="M10" s="79"/>
      <c r="N10" s="79"/>
      <c r="O10" s="79"/>
      <c r="P10" s="79"/>
      <c r="Q10" s="81"/>
      <c r="R10" s="24"/>
      <c r="S10" s="24"/>
      <c r="T10" s="24"/>
      <c r="U10" s="24"/>
      <c r="V10" s="24"/>
      <c r="W10" s="24"/>
      <c r="X10" s="24"/>
      <c r="Y10" s="24"/>
    </row>
    <row r="11" spans="1:26" ht="15.75" customHeight="1" x14ac:dyDescent="0.25">
      <c r="A11" s="78"/>
      <c r="B11" s="79"/>
      <c r="C11" s="79"/>
      <c r="D11" s="79"/>
      <c r="E11" s="81"/>
      <c r="F11" s="78"/>
      <c r="G11" s="79"/>
      <c r="H11" s="79"/>
      <c r="I11" s="79"/>
      <c r="J11" s="79"/>
      <c r="K11" s="81"/>
      <c r="L11" s="78"/>
      <c r="M11" s="79"/>
      <c r="N11" s="79"/>
      <c r="O11" s="79"/>
      <c r="P11" s="79"/>
      <c r="Q11" s="81"/>
      <c r="R11" s="24"/>
      <c r="S11" s="24"/>
      <c r="T11" s="24"/>
      <c r="U11" s="24"/>
      <c r="V11" s="24"/>
      <c r="W11" s="24"/>
      <c r="X11" s="24"/>
      <c r="Y11" s="24"/>
    </row>
    <row r="12" spans="1:26" ht="15.75" customHeight="1" x14ac:dyDescent="0.25">
      <c r="A12" s="78"/>
      <c r="B12" s="79"/>
      <c r="C12" s="79"/>
      <c r="D12" s="79"/>
      <c r="E12" s="81"/>
      <c r="F12" s="78"/>
      <c r="G12" s="79"/>
      <c r="H12" s="79"/>
      <c r="I12" s="79"/>
      <c r="J12" s="79"/>
      <c r="K12" s="81"/>
      <c r="L12" s="78"/>
      <c r="M12" s="79"/>
      <c r="N12" s="79"/>
      <c r="O12" s="79"/>
      <c r="P12" s="79"/>
      <c r="Q12" s="81"/>
      <c r="R12" s="24"/>
      <c r="S12" s="24"/>
      <c r="T12" s="24"/>
      <c r="U12" s="24"/>
      <c r="V12" s="24"/>
      <c r="W12" s="24"/>
      <c r="X12" s="24"/>
      <c r="Y12" s="24"/>
    </row>
    <row r="13" spans="1:26" ht="15.75" customHeight="1" x14ac:dyDescent="0.25">
      <c r="A13" s="78"/>
      <c r="B13" s="79"/>
      <c r="C13" s="79"/>
      <c r="D13" s="79"/>
      <c r="E13" s="81"/>
      <c r="F13" s="78"/>
      <c r="G13" s="79"/>
      <c r="H13" s="79"/>
      <c r="I13" s="79"/>
      <c r="J13" s="79"/>
      <c r="K13" s="81"/>
      <c r="L13" s="78"/>
      <c r="M13" s="79"/>
      <c r="N13" s="79"/>
      <c r="O13" s="79"/>
      <c r="P13" s="79"/>
      <c r="Q13" s="81"/>
      <c r="R13" s="24"/>
      <c r="S13" s="24"/>
      <c r="T13" s="24"/>
      <c r="U13" s="24"/>
      <c r="V13" s="24"/>
      <c r="W13" s="24"/>
      <c r="X13" s="24"/>
      <c r="Y13" s="24"/>
    </row>
    <row r="14" spans="1:26" ht="15.75" customHeight="1" x14ac:dyDescent="0.25">
      <c r="A14" s="78"/>
      <c r="B14" s="79"/>
      <c r="C14" s="79"/>
      <c r="D14" s="79"/>
      <c r="E14" s="81"/>
      <c r="F14" s="78"/>
      <c r="G14" s="79"/>
      <c r="H14" s="79"/>
      <c r="I14" s="79"/>
      <c r="J14" s="79"/>
      <c r="K14" s="81"/>
      <c r="L14" s="78"/>
      <c r="M14" s="79"/>
      <c r="N14" s="79"/>
      <c r="O14" s="79"/>
      <c r="P14" s="79"/>
      <c r="Q14" s="81"/>
      <c r="R14" s="24"/>
      <c r="S14" s="24"/>
      <c r="T14" s="24"/>
      <c r="U14" s="24"/>
      <c r="V14" s="24"/>
      <c r="W14" s="24"/>
      <c r="X14" s="24"/>
      <c r="Y14" s="24"/>
    </row>
    <row r="15" spans="1:26" x14ac:dyDescent="0.25">
      <c r="A15" s="102"/>
      <c r="B15" s="79"/>
      <c r="C15" s="79"/>
      <c r="D15" s="79"/>
      <c r="E15" s="79"/>
      <c r="F15" s="79"/>
      <c r="G15" s="79"/>
      <c r="H15" s="79"/>
      <c r="I15" s="79"/>
      <c r="J15" s="79"/>
      <c r="K15" s="79"/>
      <c r="L15" s="79"/>
      <c r="M15" s="79"/>
      <c r="N15" s="79"/>
      <c r="O15" s="79"/>
      <c r="P15" s="79"/>
      <c r="Q15" s="81"/>
      <c r="R15" s="24"/>
      <c r="S15" s="24"/>
      <c r="T15" s="24"/>
      <c r="U15" s="24"/>
      <c r="V15" s="24"/>
      <c r="W15" s="24"/>
      <c r="X15" s="24"/>
      <c r="Y15" s="24"/>
    </row>
    <row r="16" spans="1:26" ht="25.5" customHeight="1" x14ac:dyDescent="0.25">
      <c r="A16" s="20" t="s">
        <v>120</v>
      </c>
      <c r="B16" s="82" t="s">
        <v>121</v>
      </c>
      <c r="C16" s="81"/>
      <c r="D16" s="27" t="s">
        <v>0</v>
      </c>
      <c r="E16" s="28" t="s">
        <v>1</v>
      </c>
      <c r="F16" s="29" t="s">
        <v>2</v>
      </c>
      <c r="G16" s="20" t="s">
        <v>3</v>
      </c>
      <c r="H16" s="30" t="s">
        <v>122</v>
      </c>
      <c r="I16" s="31" t="s">
        <v>123</v>
      </c>
      <c r="J16" s="32" t="s">
        <v>120</v>
      </c>
      <c r="K16" s="113" t="s">
        <v>124</v>
      </c>
      <c r="L16" s="79"/>
      <c r="M16" s="79"/>
      <c r="N16" s="79"/>
      <c r="O16" s="79"/>
      <c r="P16" s="79"/>
      <c r="Q16" s="80"/>
      <c r="R16" s="32" t="s">
        <v>120</v>
      </c>
      <c r="S16" s="113" t="s">
        <v>125</v>
      </c>
      <c r="T16" s="79"/>
      <c r="U16" s="79"/>
      <c r="V16" s="79"/>
      <c r="W16" s="79"/>
      <c r="X16" s="79"/>
      <c r="Y16" s="80"/>
      <c r="Z16" s="18"/>
    </row>
    <row r="17" spans="1:25" ht="15.75" customHeight="1" x14ac:dyDescent="0.25">
      <c r="A17" s="33">
        <f t="array" ref="A17">HYPERLINK("#'"&amp;LEFT($B$16,FIND(" ",$B$16,9)-1)&amp;"'!"&amp;ADDRESS(MATCH(INDEX('Main Section'!$A$1:$A$199,MATCH(B17,'Main Section'!$B$1:$B$199,0)+1),'Main Section'!$A$1:$A$199,0),1,4),INDEX('Main Section'!$A$1:$A$199,MATCH('Cover Summary Sheet'!B17,'Main Section'!$B$1:$B$199,0)+1))</f>
        <v>0.01</v>
      </c>
      <c r="B17" s="78" t="s">
        <v>126</v>
      </c>
      <c r="C17" s="81"/>
      <c r="D17" s="34">
        <f t="shared" ref="D17:G17" ca="1" si="0">COUNTIF(INDIRECT(SUBSTITUTE(TRIM(SUBSTITUTE(SUBSTITUTE(SUBSTITUTE(SUBSTITUTE(SUBSTITUTE($B17,",","_"),")"," "),"(","_"),"/","_"),"-","_"))," ","_")),D$16)</f>
        <v>0</v>
      </c>
      <c r="E17" s="34">
        <f t="shared" ca="1" si="0"/>
        <v>0</v>
      </c>
      <c r="F17" s="34">
        <f t="shared" ca="1" si="0"/>
        <v>0</v>
      </c>
      <c r="G17" s="34">
        <f t="shared" ca="1" si="0"/>
        <v>0</v>
      </c>
      <c r="H17" s="35">
        <f t="array" aca="1" ref="H17" ca="1">SUM(D17:G17)/COUNT(ROW(INDIRECT(SUBSTITUTE(TRIM(SUBSTITUTE(SUBSTITUTE(SUBSTITUTE(SUBSTITUTE(SUBSTITUTE($B17,",","_"),")"," "),"(","_"),"/","_"),"-","_"))," ","_"))))</f>
        <v>0</v>
      </c>
      <c r="I17" s="36" t="str">
        <f t="shared" ref="I17:I31" ca="1" si="1">IF(B17="","",IF(OR(E17&lt;&gt;0,F17&lt;&gt;0),"YES","NO"))</f>
        <v>NO</v>
      </c>
      <c r="J17" s="37" t="str">
        <f t="array" ref="J17">IFERROR(INDEX(MASTER!A$1:A$531,SMALL(IF(MASTER!C$1:C$531="R",ROW(MASTER!A$1:A$531)-ROW(MASTER!A$1)+1),ROWS(MASTER!A$1:'MASTER'!A1))),"")</f>
        <v/>
      </c>
      <c r="K17" s="78" t="str">
        <f t="array" ref="K17">IFERROR(INDEX(MASTER!B$1:B$531,SMALL(IF(MASTER!C$1:C$531="R",ROW(MASTER!B$1:B$531)-ROW(MASTER!B$1)+1),ROWS(MASTER!B$1:'MASTER'!B1))),"")</f>
        <v/>
      </c>
      <c r="L17" s="79"/>
      <c r="M17" s="79"/>
      <c r="N17" s="79"/>
      <c r="O17" s="79"/>
      <c r="P17" s="79"/>
      <c r="Q17" s="80"/>
      <c r="R17" s="37" t="str">
        <f t="array" ref="R17">IFERROR(INDEX(MASTER!A$1:A$531,SMALL(IF(MASTER!C$1:C$531="R",ROW(MASTER!A$1:A$531)-ROW(MASTER!A$1)+1),ROWS(MASTER!A$1:'MASTER'!A23))),"")</f>
        <v/>
      </c>
      <c r="S17" s="78" t="str">
        <f t="array" ref="S17">IFERROR(INDEX(MASTER!B$1:B$531,SMALL(IF(MASTER!C$1:C$531="R",ROW(MASTER!B$1:B$531)-ROW(MASTER!B$1)+1),ROWS(MASTER!B$1:'MASTER'!B23))),"")</f>
        <v/>
      </c>
      <c r="T17" s="79"/>
      <c r="U17" s="79"/>
      <c r="V17" s="79"/>
      <c r="W17" s="79"/>
      <c r="X17" s="79"/>
      <c r="Y17" s="80"/>
    </row>
    <row r="18" spans="1:25" ht="15.75" customHeight="1" x14ac:dyDescent="0.25">
      <c r="A18" s="33">
        <f t="array" ref="A18">HYPERLINK("#'"&amp;LEFT($B$16,FIND(" ",$B$16,9)-1)&amp;"'!"&amp;ADDRESS(MATCH(INDEX('Main Section'!$A$1:$A$199,MATCH(B18,'Main Section'!$B$1:$B$199,0)+1),'Main Section'!$A$1:$A$199,0),1,4),INDEX('Main Section'!$A$1:$A$199,MATCH('Cover Summary Sheet'!B18,'Main Section'!$B$1:$B$199,0)+1))</f>
        <v>0.02</v>
      </c>
      <c r="B18" s="78" t="s">
        <v>127</v>
      </c>
      <c r="C18" s="81"/>
      <c r="D18" s="34">
        <f t="shared" ref="D18:G18" ca="1" si="2">COUNTIF(INDIRECT(SUBSTITUTE(TRIM(SUBSTITUTE(SUBSTITUTE(SUBSTITUTE(SUBSTITUTE(SUBSTITUTE($B18,",","_"),")"," "),"(","_"),"/","_"),"-","_"))," ","_")),D$16)</f>
        <v>0</v>
      </c>
      <c r="E18" s="34">
        <f t="shared" ca="1" si="2"/>
        <v>0</v>
      </c>
      <c r="F18" s="34">
        <f t="shared" ca="1" si="2"/>
        <v>0</v>
      </c>
      <c r="G18" s="34">
        <f t="shared" ca="1" si="2"/>
        <v>0</v>
      </c>
      <c r="H18" s="35">
        <f t="array" aca="1" ref="H18" ca="1">SUM(D18:G18)/COUNT(ROW(INDIRECT(SUBSTITUTE(TRIM(SUBSTITUTE(SUBSTITUTE(SUBSTITUTE(SUBSTITUTE(SUBSTITUTE($B18,",","_"),")"," "),"(","_"),"/","_"),"-","_"))," ","_"))))</f>
        <v>0</v>
      </c>
      <c r="I18" s="36" t="str">
        <f t="shared" ca="1" si="1"/>
        <v>NO</v>
      </c>
      <c r="J18" s="37" t="str">
        <f t="array" ref="J18">IFERROR(INDEX(MASTER!A$1:A$531,SMALL(IF(MASTER!C$1:C$531="R",ROW(MASTER!A$1:A$531)-ROW(MASTER!A$1)+1),ROWS(MASTER!A$1:'MASTER'!A2))),"")</f>
        <v/>
      </c>
      <c r="K18" s="78" t="str">
        <f t="array" ref="K18">IFERROR(INDEX(MASTER!B$1:B$531,SMALL(IF(MASTER!C$1:C$531="R",ROW(MASTER!B$1:B$531)-ROW(MASTER!B$1)+1),ROWS(MASTER!B$1:'MASTER'!B2))),"")</f>
        <v/>
      </c>
      <c r="L18" s="79"/>
      <c r="M18" s="79"/>
      <c r="N18" s="79"/>
      <c r="O18" s="79"/>
      <c r="P18" s="79"/>
      <c r="Q18" s="80"/>
      <c r="R18" s="37" t="str">
        <f t="array" ref="R18">IFERROR(INDEX(MASTER!A$1:A$531,SMALL(IF(MASTER!C$1:C$531="R",ROW(MASTER!A$1:A$531)-ROW(MASTER!A$1)+1),ROWS(MASTER!A$1:'MASTER'!A24))),"")</f>
        <v/>
      </c>
      <c r="S18" s="78" t="str">
        <f t="array" ref="S18">IFERROR(INDEX(MASTER!B$1:B$531,SMALL(IF(MASTER!C$1:C$531="R",ROW(MASTER!B$1:B$531)-ROW(MASTER!B$1)+1),ROWS(MASTER!B$1:'MASTER'!B24))),"")</f>
        <v/>
      </c>
      <c r="T18" s="79"/>
      <c r="U18" s="79"/>
      <c r="V18" s="79"/>
      <c r="W18" s="79"/>
      <c r="X18" s="79"/>
      <c r="Y18" s="80"/>
    </row>
    <row r="19" spans="1:25" ht="15.75" customHeight="1" x14ac:dyDescent="0.25">
      <c r="A19" s="33">
        <f t="array" ref="A19">HYPERLINK("#'"&amp;LEFT($B$16,FIND(" ",$B$16,9)-1)&amp;"'!"&amp;ADDRESS(MATCH(INDEX('Main Section'!$A$1:$A$199,MATCH(B19,'Main Section'!$B$1:$B$199,0)+1),'Main Section'!$A$1:$A$199,0),1,4),INDEX('Main Section'!$A$1:$A$199,MATCH('Cover Summary Sheet'!B19,'Main Section'!$B$1:$B$199,0)+1))</f>
        <v>0.03</v>
      </c>
      <c r="B19" s="78" t="s">
        <v>128</v>
      </c>
      <c r="C19" s="81"/>
      <c r="D19" s="34">
        <f t="shared" ref="D19:G19" ca="1" si="3">COUNTIF(INDIRECT(SUBSTITUTE(TRIM(SUBSTITUTE(SUBSTITUTE(SUBSTITUTE(SUBSTITUTE(SUBSTITUTE($B19,",","_"),")"," "),"(","_"),"/","_"),"-","_"))," ","_")),D$16)</f>
        <v>0</v>
      </c>
      <c r="E19" s="34">
        <f t="shared" ca="1" si="3"/>
        <v>0</v>
      </c>
      <c r="F19" s="34">
        <f t="shared" ca="1" si="3"/>
        <v>0</v>
      </c>
      <c r="G19" s="34">
        <f t="shared" ca="1" si="3"/>
        <v>0</v>
      </c>
      <c r="H19" s="35">
        <f t="array" aca="1" ref="H19" ca="1">SUM(D19:G19)/COUNT(ROW(INDIRECT(SUBSTITUTE(TRIM(SUBSTITUTE(SUBSTITUTE(SUBSTITUTE(SUBSTITUTE(SUBSTITUTE($B19,",","_"),")"," "),"(","_"),"/","_"),"-","_"))," ","_"))))</f>
        <v>0</v>
      </c>
      <c r="I19" s="36" t="str">
        <f t="shared" ca="1" si="1"/>
        <v>NO</v>
      </c>
      <c r="J19" s="37" t="str">
        <f t="array" ref="J19">IFERROR(INDEX(MASTER!A$1:A$531,SMALL(IF(MASTER!C$1:C$531="R",ROW(MASTER!A$1:A$531)-ROW(MASTER!A$1)+1),ROWS(MASTER!A$1:'MASTER'!A3))),"")</f>
        <v/>
      </c>
      <c r="K19" s="78" t="str">
        <f t="array" ref="K19">IFERROR(INDEX(MASTER!B$1:B$531,SMALL(IF(MASTER!C$1:C$531="R",ROW(MASTER!B$1:B$531)-ROW(MASTER!B$1)+1),ROWS(MASTER!B$1:'MASTER'!B3))),"")</f>
        <v/>
      </c>
      <c r="L19" s="79"/>
      <c r="M19" s="79"/>
      <c r="N19" s="79"/>
      <c r="O19" s="79"/>
      <c r="P19" s="79"/>
      <c r="Q19" s="80"/>
      <c r="R19" s="37" t="str">
        <f t="array" ref="R19">IFERROR(INDEX(MASTER!A$1:A$531,SMALL(IF(MASTER!C$1:C$531="R",ROW(MASTER!A$1:A$531)-ROW(MASTER!A$1)+1),ROWS(MASTER!A$1:'MASTER'!A25))),"")</f>
        <v/>
      </c>
      <c r="S19" s="78" t="str">
        <f t="array" ref="S19">IFERROR(INDEX(MASTER!B$1:B$531,SMALL(IF(MASTER!C$1:C$531="R",ROW(MASTER!B$1:B$531)-ROW(MASTER!B$1)+1),ROWS(MASTER!B$1:'MASTER'!B25))),"")</f>
        <v/>
      </c>
      <c r="T19" s="79"/>
      <c r="U19" s="79"/>
      <c r="V19" s="79"/>
      <c r="W19" s="79"/>
      <c r="X19" s="79"/>
      <c r="Y19" s="80"/>
    </row>
    <row r="20" spans="1:25" ht="15.75" customHeight="1" x14ac:dyDescent="0.25">
      <c r="A20" s="33">
        <f t="array" ref="A20">HYPERLINK("#'"&amp;LEFT($B$16,FIND(" ",$B$16,9)-1)&amp;"'!"&amp;ADDRESS(MATCH(INDEX('Main Section'!$A$1:$A$199,MATCH(B20,'Main Section'!$B$1:$B$199,0)+1),'Main Section'!$A$1:$A$199,0),1,4),INDEX('Main Section'!$A$1:$A$199,MATCH('Cover Summary Sheet'!B20,'Main Section'!$B$1:$B$199,0)+1))</f>
        <v>0.04</v>
      </c>
      <c r="B20" s="78" t="s">
        <v>129</v>
      </c>
      <c r="C20" s="81"/>
      <c r="D20" s="34">
        <f t="shared" ref="D20:G20" ca="1" si="4">COUNTIF(INDIRECT(SUBSTITUTE(TRIM(SUBSTITUTE(SUBSTITUTE(SUBSTITUTE(SUBSTITUTE(SUBSTITUTE($B20,",","_"),")"," "),"(","_"),"/","_"),"-","_"))," ","_")),D$16)</f>
        <v>0</v>
      </c>
      <c r="E20" s="34">
        <f t="shared" ca="1" si="4"/>
        <v>0</v>
      </c>
      <c r="F20" s="34">
        <f t="shared" ca="1" si="4"/>
        <v>0</v>
      </c>
      <c r="G20" s="34">
        <f t="shared" ca="1" si="4"/>
        <v>0</v>
      </c>
      <c r="H20" s="35">
        <f t="array" aca="1" ref="H20" ca="1">SUM(D20:G20)/COUNT(ROW(INDIRECT(SUBSTITUTE(TRIM(SUBSTITUTE(SUBSTITUTE(SUBSTITUTE(SUBSTITUTE(SUBSTITUTE($B20,",","_"),")"," "),"(","_"),"/","_"),"-","_"))," ","_"))))</f>
        <v>0</v>
      </c>
      <c r="I20" s="36" t="str">
        <f t="shared" ca="1" si="1"/>
        <v>NO</v>
      </c>
      <c r="J20" s="37" t="str">
        <f t="array" ref="J20">IFERROR(INDEX(MASTER!A$1:A$531,SMALL(IF(MASTER!C$1:C$531="R",ROW(MASTER!A$1:A$531)-ROW(MASTER!A$1)+1),ROWS(MASTER!A$1:'MASTER'!A4))),"")</f>
        <v/>
      </c>
      <c r="K20" s="78" t="str">
        <f t="array" ref="K20">IFERROR(INDEX(MASTER!B$1:B$531,SMALL(IF(MASTER!C$1:C$531="R",ROW(MASTER!B$1:B$531)-ROW(MASTER!B$1)+1),ROWS(MASTER!B$1:'MASTER'!B4))),"")</f>
        <v/>
      </c>
      <c r="L20" s="79"/>
      <c r="M20" s="79"/>
      <c r="N20" s="79"/>
      <c r="O20" s="79"/>
      <c r="P20" s="79"/>
      <c r="Q20" s="80"/>
      <c r="R20" s="37" t="str">
        <f t="array" ref="R20">IFERROR(INDEX(MASTER!A$1:A$531,SMALL(IF(MASTER!C$1:C$531="R",ROW(MASTER!A$1:A$531)-ROW(MASTER!A$1)+1),ROWS(MASTER!A$1:'MASTER'!A26))),"")</f>
        <v/>
      </c>
      <c r="S20" s="78" t="str">
        <f t="array" ref="S20">IFERROR(INDEX(MASTER!B$1:B$531,SMALL(IF(MASTER!C$1:C$531="R",ROW(MASTER!B$1:B$531)-ROW(MASTER!B$1)+1),ROWS(MASTER!B$1:'MASTER'!B26))),"")</f>
        <v/>
      </c>
      <c r="T20" s="79"/>
      <c r="U20" s="79"/>
      <c r="V20" s="79"/>
      <c r="W20" s="79"/>
      <c r="X20" s="79"/>
      <c r="Y20" s="80"/>
    </row>
    <row r="21" spans="1:25" ht="15.75" customHeight="1" x14ac:dyDescent="0.25">
      <c r="A21" s="33">
        <f t="array" ref="A21">HYPERLINK("#'"&amp;LEFT($B$16,FIND(" ",$B$16,9)-1)&amp;"'!"&amp;ADDRESS(MATCH(INDEX('Main Section'!$A$1:$A$199,MATCH(B21,'Main Section'!$B$1:$B$199,0)+1),'Main Section'!$A$1:$A$199,0),1,4),INDEX('Main Section'!$A$1:$A$199,MATCH('Cover Summary Sheet'!B21,'Main Section'!$B$1:$B$199,0)+1))</f>
        <v>0.05</v>
      </c>
      <c r="B21" s="78" t="s">
        <v>130</v>
      </c>
      <c r="C21" s="81"/>
      <c r="D21" s="34">
        <f t="shared" ref="D21:G21" ca="1" si="5">COUNTIF(INDIRECT(SUBSTITUTE(TRIM(SUBSTITUTE(SUBSTITUTE(SUBSTITUTE(SUBSTITUTE(SUBSTITUTE($B21,",","_"),")"," "),"(","_"),"/","_"),"-","_"))," ","_")),D$16)</f>
        <v>0</v>
      </c>
      <c r="E21" s="34">
        <f t="shared" ca="1" si="5"/>
        <v>0</v>
      </c>
      <c r="F21" s="34">
        <f t="shared" ca="1" si="5"/>
        <v>0</v>
      </c>
      <c r="G21" s="34">
        <f t="shared" ca="1" si="5"/>
        <v>0</v>
      </c>
      <c r="H21" s="35">
        <f t="array" aca="1" ref="H21" ca="1">SUM(D21:G21)/COUNT(ROW(INDIRECT(SUBSTITUTE(TRIM(SUBSTITUTE(SUBSTITUTE(SUBSTITUTE(SUBSTITUTE(SUBSTITUTE($B21,",","_"),")"," "),"(","_"),"/","_"),"-","_"))," ","_"))))</f>
        <v>0</v>
      </c>
      <c r="I21" s="36" t="str">
        <f t="shared" ca="1" si="1"/>
        <v>NO</v>
      </c>
      <c r="J21" s="37" t="str">
        <f t="array" ref="J21">IFERROR(INDEX(MASTER!A$1:A$531,SMALL(IF(MASTER!C$1:C$531="R",ROW(MASTER!A$1:A$531)-ROW(MASTER!A$1)+1),ROWS(MASTER!A$1:'MASTER'!A5))),"")</f>
        <v/>
      </c>
      <c r="K21" s="78" t="str">
        <f t="array" ref="K21">IFERROR(INDEX(MASTER!B$1:B$531,SMALL(IF(MASTER!C$1:C$531="R",ROW(MASTER!B$1:B$531)-ROW(MASTER!B$1)+1),ROWS(MASTER!B$1:'MASTER'!B5))),"")</f>
        <v/>
      </c>
      <c r="L21" s="79"/>
      <c r="M21" s="79"/>
      <c r="N21" s="79"/>
      <c r="O21" s="79"/>
      <c r="P21" s="79"/>
      <c r="Q21" s="80"/>
      <c r="R21" s="37" t="str">
        <f t="array" ref="R21">IFERROR(INDEX(MASTER!A$1:A$531,SMALL(IF(MASTER!C$1:C$531="R",ROW(MASTER!A$1:A$531)-ROW(MASTER!A$1)+1),ROWS(MASTER!A$1:'MASTER'!A27))),"")</f>
        <v/>
      </c>
      <c r="S21" s="78" t="str">
        <f t="array" ref="S21">IFERROR(INDEX(MASTER!B$1:B$531,SMALL(IF(MASTER!C$1:C$531="R",ROW(MASTER!B$1:B$531)-ROW(MASTER!B$1)+1),ROWS(MASTER!B$1:'MASTER'!B27))),"")</f>
        <v/>
      </c>
      <c r="T21" s="79"/>
      <c r="U21" s="79"/>
      <c r="V21" s="79"/>
      <c r="W21" s="79"/>
      <c r="X21" s="79"/>
      <c r="Y21" s="80"/>
    </row>
    <row r="22" spans="1:25" ht="15.75" customHeight="1" x14ac:dyDescent="0.25">
      <c r="A22" s="33">
        <f t="array" ref="A22">HYPERLINK("#'"&amp;LEFT($B$16,FIND(" ",$B$16,9)-1)&amp;"'!"&amp;ADDRESS(MATCH(INDEX('Main Section'!$A$1:$A$199,MATCH(B22,'Main Section'!$B$1:$B$199,0)+1),'Main Section'!$A$1:$A$199,0),1,4),INDEX('Main Section'!$A$1:$A$199,MATCH('Cover Summary Sheet'!B22,'Main Section'!$B$1:$B$199,0)+1))</f>
        <v>0.06</v>
      </c>
      <c r="B22" s="78" t="s">
        <v>131</v>
      </c>
      <c r="C22" s="81"/>
      <c r="D22" s="34">
        <f t="shared" ref="D22:G22" ca="1" si="6">COUNTIF(INDIRECT(SUBSTITUTE(TRIM(SUBSTITUTE(SUBSTITUTE(SUBSTITUTE(SUBSTITUTE(SUBSTITUTE($B22,",","_"),")"," "),"(","_"),"/","_"),"-","_"))," ","_")),D$16)</f>
        <v>0</v>
      </c>
      <c r="E22" s="34">
        <f t="shared" ca="1" si="6"/>
        <v>0</v>
      </c>
      <c r="F22" s="34">
        <f t="shared" ca="1" si="6"/>
        <v>0</v>
      </c>
      <c r="G22" s="34">
        <f t="shared" ca="1" si="6"/>
        <v>0</v>
      </c>
      <c r="H22" s="35">
        <f t="array" aca="1" ref="H22" ca="1">SUM(D22:G22)/COUNT(ROW(INDIRECT(SUBSTITUTE(TRIM(SUBSTITUTE(SUBSTITUTE(SUBSTITUTE(SUBSTITUTE(SUBSTITUTE($B22,",","_"),")"," "),"(","_"),"/","_"),"-","_"))," ","_"))))</f>
        <v>0</v>
      </c>
      <c r="I22" s="36" t="str">
        <f t="shared" ca="1" si="1"/>
        <v>NO</v>
      </c>
      <c r="J22" s="37" t="str">
        <f t="array" ref="J22">IFERROR(INDEX(MASTER!A$1:A$531,SMALL(IF(MASTER!C$1:C$531="R",ROW(MASTER!A$1:A$531)-ROW(MASTER!A$1)+1),ROWS(MASTER!A$1:'MASTER'!A6))),"")</f>
        <v/>
      </c>
      <c r="K22" s="78" t="str">
        <f t="array" ref="K22">IFERROR(INDEX(MASTER!B$1:B$531,SMALL(IF(MASTER!C$1:C$531="R",ROW(MASTER!B$1:B$531)-ROW(MASTER!B$1)+1),ROWS(MASTER!B$1:'MASTER'!B6))),"")</f>
        <v/>
      </c>
      <c r="L22" s="79"/>
      <c r="M22" s="79"/>
      <c r="N22" s="79"/>
      <c r="O22" s="79"/>
      <c r="P22" s="79"/>
      <c r="Q22" s="80"/>
      <c r="R22" s="37" t="str">
        <f t="array" ref="R22">IFERROR(INDEX(MASTER!A$1:A$531,SMALL(IF(MASTER!C$1:C$531="R",ROW(MASTER!A$1:A$531)-ROW(MASTER!A$1)+1),ROWS(MASTER!A$1:'MASTER'!A28))),"")</f>
        <v/>
      </c>
      <c r="S22" s="78" t="str">
        <f t="array" ref="S22">IFERROR(INDEX(MASTER!B$1:B$531,SMALL(IF(MASTER!C$1:C$531="R",ROW(MASTER!B$1:B$531)-ROW(MASTER!B$1)+1),ROWS(MASTER!B$1:'MASTER'!B28))),"")</f>
        <v/>
      </c>
      <c r="T22" s="79"/>
      <c r="U22" s="79"/>
      <c r="V22" s="79"/>
      <c r="W22" s="79"/>
      <c r="X22" s="79"/>
      <c r="Y22" s="80"/>
    </row>
    <row r="23" spans="1:25" ht="15.75" customHeight="1" x14ac:dyDescent="0.25">
      <c r="A23" s="33">
        <f t="array" ref="A23">HYPERLINK("#'"&amp;LEFT($B$16,FIND(" ",$B$16,9)-1)&amp;"'!"&amp;ADDRESS(MATCH(INDEX('Main Section'!$A$1:$A$199,MATCH(B23,'Main Section'!$B$1:$B$199,0)+1),'Main Section'!$A$1:$A$199,0),1,4),INDEX('Main Section'!$A$1:$A$199,MATCH('Cover Summary Sheet'!B23,'Main Section'!$B$1:$B$199,0)+1))</f>
        <v>7.0000000000000007E-2</v>
      </c>
      <c r="B23" s="78" t="s">
        <v>132</v>
      </c>
      <c r="C23" s="81"/>
      <c r="D23" s="34">
        <f t="shared" ref="D23:G23" ca="1" si="7">COUNTIF(INDIRECT(SUBSTITUTE(TRIM(SUBSTITUTE(SUBSTITUTE(SUBSTITUTE(SUBSTITUTE(SUBSTITUTE($B23,",","_"),")"," "),"(","_"),"/","_"),"-","_"))," ","_")),D$16)</f>
        <v>0</v>
      </c>
      <c r="E23" s="34">
        <f t="shared" ca="1" si="7"/>
        <v>0</v>
      </c>
      <c r="F23" s="34">
        <f t="shared" ca="1" si="7"/>
        <v>0</v>
      </c>
      <c r="G23" s="34">
        <f t="shared" ca="1" si="7"/>
        <v>0</v>
      </c>
      <c r="H23" s="35">
        <f t="array" aca="1" ref="H23" ca="1">SUM(D23:G23)/COUNT(ROW(INDIRECT(SUBSTITUTE(TRIM(SUBSTITUTE(SUBSTITUTE(SUBSTITUTE(SUBSTITUTE(SUBSTITUTE($B23,",","_"),")"," "),"(","_"),"/","_"),"-","_"))," ","_"))))</f>
        <v>0</v>
      </c>
      <c r="I23" s="36" t="str">
        <f t="shared" ca="1" si="1"/>
        <v>NO</v>
      </c>
      <c r="J23" s="37" t="str">
        <f t="array" ref="J23">IFERROR(INDEX(MASTER!A$1:A$531,SMALL(IF(MASTER!C$1:C$531="R",ROW(MASTER!A$1:A$531)-ROW(MASTER!A$1)+1),ROWS(MASTER!A$1:'MASTER'!A7))),"")</f>
        <v/>
      </c>
      <c r="K23" s="78" t="str">
        <f t="array" ref="K23">IFERROR(INDEX(MASTER!B$1:B$531,SMALL(IF(MASTER!C$1:C$531="R",ROW(MASTER!B$1:B$531)-ROW(MASTER!B$1)+1),ROWS(MASTER!B$1:'MASTER'!B7))),"")</f>
        <v/>
      </c>
      <c r="L23" s="79"/>
      <c r="M23" s="79"/>
      <c r="N23" s="79"/>
      <c r="O23" s="79"/>
      <c r="P23" s="79"/>
      <c r="Q23" s="80"/>
      <c r="R23" s="37" t="str">
        <f t="array" ref="R23">IFERROR(INDEX(MASTER!A$1:A$531,SMALL(IF(MASTER!C$1:C$531="R",ROW(MASTER!A$1:A$531)-ROW(MASTER!A$1)+1),ROWS(MASTER!A$1:'MASTER'!A29))),"")</f>
        <v/>
      </c>
      <c r="S23" s="78" t="str">
        <f t="array" ref="S23">IFERROR(INDEX(MASTER!B$1:B$531,SMALL(IF(MASTER!C$1:C$531="R",ROW(MASTER!B$1:B$531)-ROW(MASTER!B$1)+1),ROWS(MASTER!B$1:'MASTER'!B29))),"")</f>
        <v/>
      </c>
      <c r="T23" s="79"/>
      <c r="U23" s="79"/>
      <c r="V23" s="79"/>
      <c r="W23" s="79"/>
      <c r="X23" s="79"/>
      <c r="Y23" s="80"/>
    </row>
    <row r="24" spans="1:25" ht="15.75" customHeight="1" x14ac:dyDescent="0.25">
      <c r="A24" s="33">
        <f t="array" ref="A24">HYPERLINK("#'"&amp;LEFT($B$16,FIND(" ",$B$16,9)-1)&amp;"'!"&amp;ADDRESS(MATCH(INDEX('Main Section'!$A$1:$A$199,MATCH(B24,'Main Section'!$B$1:$B$199,0)+1),'Main Section'!$A$1:$A$199,0),1,4),INDEX('Main Section'!$A$1:$A$199,MATCH('Cover Summary Sheet'!B24,'Main Section'!$B$1:$B$199,0)+1))</f>
        <v>0.08</v>
      </c>
      <c r="B24" s="78" t="s">
        <v>133</v>
      </c>
      <c r="C24" s="81"/>
      <c r="D24" s="34">
        <f t="shared" ref="D24:G24" ca="1" si="8">COUNTIF(INDIRECT(SUBSTITUTE(TRIM(SUBSTITUTE(SUBSTITUTE(SUBSTITUTE(SUBSTITUTE(SUBSTITUTE($B24,",","_"),")"," "),"(","_"),"/","_"),"-","_"))," ","_")),D$16)</f>
        <v>0</v>
      </c>
      <c r="E24" s="34">
        <f t="shared" ca="1" si="8"/>
        <v>0</v>
      </c>
      <c r="F24" s="34">
        <f t="shared" ca="1" si="8"/>
        <v>0</v>
      </c>
      <c r="G24" s="34">
        <f t="shared" ca="1" si="8"/>
        <v>0</v>
      </c>
      <c r="H24" s="35">
        <f t="array" aca="1" ref="H24" ca="1">SUM(D24:G24)/COUNT(ROW(INDIRECT(SUBSTITUTE(TRIM(SUBSTITUTE(SUBSTITUTE(SUBSTITUTE(SUBSTITUTE(SUBSTITUTE($B24,",","_"),")"," "),"(","_"),"/","_"),"-","_"))," ","_"))))</f>
        <v>0</v>
      </c>
      <c r="I24" s="36" t="str">
        <f t="shared" ca="1" si="1"/>
        <v>NO</v>
      </c>
      <c r="J24" s="37" t="str">
        <f t="array" ref="J24">IFERROR(INDEX(MASTER!A$1:A$531,SMALL(IF(MASTER!C$1:C$531="R",ROW(MASTER!A$1:A$531)-ROW(MASTER!A$1)+1),ROWS(MASTER!A$1:'MASTER'!A8))),"")</f>
        <v/>
      </c>
      <c r="K24" s="78" t="str">
        <f t="array" ref="K24">IFERROR(INDEX(MASTER!B$1:B$531,SMALL(IF(MASTER!C$1:C$531="R",ROW(MASTER!B$1:B$531)-ROW(MASTER!B$1)+1),ROWS(MASTER!B$1:'MASTER'!B8))),"")</f>
        <v/>
      </c>
      <c r="L24" s="79"/>
      <c r="M24" s="79"/>
      <c r="N24" s="79"/>
      <c r="O24" s="79"/>
      <c r="P24" s="79"/>
      <c r="Q24" s="80"/>
      <c r="R24" s="37" t="str">
        <f t="array" ref="R24">IFERROR(INDEX(MASTER!A$1:A$531,SMALL(IF(MASTER!C$1:C$531="R",ROW(MASTER!A$1:A$531)-ROW(MASTER!A$1)+1),ROWS(MASTER!A$1:'MASTER'!A30))),"")</f>
        <v/>
      </c>
      <c r="S24" s="78" t="str">
        <f t="array" ref="S24">IFERROR(INDEX(MASTER!B$1:B$531,SMALL(IF(MASTER!C$1:C$531="R",ROW(MASTER!B$1:B$531)-ROW(MASTER!B$1)+1),ROWS(MASTER!B$1:'MASTER'!B30))),"")</f>
        <v/>
      </c>
      <c r="T24" s="79"/>
      <c r="U24" s="79"/>
      <c r="V24" s="79"/>
      <c r="W24" s="79"/>
      <c r="X24" s="79"/>
      <c r="Y24" s="80"/>
    </row>
    <row r="25" spans="1:25" ht="15.75" customHeight="1" x14ac:dyDescent="0.25">
      <c r="A25" s="33">
        <f t="array" ref="A25">HYPERLINK("#'"&amp;LEFT($B$16,FIND(" ",$B$16,9)-1)&amp;"'!"&amp;ADDRESS(MATCH(INDEX('Main Section'!$A$1:$A$199,MATCH(B25,'Main Section'!$B$1:$B$199,0)+1),'Main Section'!$A$1:$A$199,0),1,4),INDEX('Main Section'!$A$1:$A$199,MATCH('Cover Summary Sheet'!B25,'Main Section'!$B$1:$B$199,0)+1))</f>
        <v>0.09</v>
      </c>
      <c r="B25" s="78" t="s">
        <v>134</v>
      </c>
      <c r="C25" s="81"/>
      <c r="D25" s="34">
        <f t="shared" ref="D25:G25" ca="1" si="9">COUNTIF(INDIRECT(SUBSTITUTE(TRIM(SUBSTITUTE(SUBSTITUTE(SUBSTITUTE(SUBSTITUTE(SUBSTITUTE($B25,",","_"),")"," "),"(","_"),"/","_"),"-","_"))," ","_")),D$16)</f>
        <v>0</v>
      </c>
      <c r="E25" s="34">
        <f t="shared" ca="1" si="9"/>
        <v>0</v>
      </c>
      <c r="F25" s="34">
        <f t="shared" ca="1" si="9"/>
        <v>0</v>
      </c>
      <c r="G25" s="34">
        <f t="shared" ca="1" si="9"/>
        <v>0</v>
      </c>
      <c r="H25" s="35">
        <f t="array" aca="1" ref="H25" ca="1">SUM(D25:G25)/COUNT(ROW(INDIRECT(SUBSTITUTE(TRIM(SUBSTITUTE(SUBSTITUTE(SUBSTITUTE(SUBSTITUTE(SUBSTITUTE($B25,",","_"),")"," "),"(","_"),"/","_"),"-","_"))," ","_"))))</f>
        <v>0</v>
      </c>
      <c r="I25" s="36" t="str">
        <f t="shared" ca="1" si="1"/>
        <v>NO</v>
      </c>
      <c r="J25" s="37" t="str">
        <f t="array" ref="J25">IFERROR(INDEX(MASTER!A$1:A$531,SMALL(IF(MASTER!C$1:C$531="R",ROW(MASTER!A$1:A$531)-ROW(MASTER!A$1)+1),ROWS(MASTER!A$1:'MASTER'!A9))),"")</f>
        <v/>
      </c>
      <c r="K25" s="78" t="str">
        <f t="array" ref="K25">IFERROR(INDEX(MASTER!B$1:B$531,SMALL(IF(MASTER!C$1:C$531="R",ROW(MASTER!B$1:B$531)-ROW(MASTER!B$1)+1),ROWS(MASTER!B$1:'MASTER'!B9))),"")</f>
        <v/>
      </c>
      <c r="L25" s="79"/>
      <c r="M25" s="79"/>
      <c r="N25" s="79"/>
      <c r="O25" s="79"/>
      <c r="P25" s="79"/>
      <c r="Q25" s="80"/>
      <c r="R25" s="37" t="str">
        <f t="array" ref="R25">IFERROR(INDEX(MASTER!A$1:A$531,SMALL(IF(MASTER!C$1:C$531="R",ROW(MASTER!A$1:A$531)-ROW(MASTER!A$1)+1),ROWS(MASTER!A$1:'MASTER'!A31))),"")</f>
        <v/>
      </c>
      <c r="S25" s="78" t="str">
        <f t="array" ref="S25">IFERROR(INDEX(MASTER!B$1:B$531,SMALL(IF(MASTER!C$1:C$531="R",ROW(MASTER!B$1:B$531)-ROW(MASTER!B$1)+1),ROWS(MASTER!B$1:'MASTER'!B31))),"")</f>
        <v/>
      </c>
      <c r="T25" s="79"/>
      <c r="U25" s="79"/>
      <c r="V25" s="79"/>
      <c r="W25" s="79"/>
      <c r="X25" s="79"/>
      <c r="Y25" s="80"/>
    </row>
    <row r="26" spans="1:25" ht="15.75" customHeight="1" x14ac:dyDescent="0.25">
      <c r="A26" s="33">
        <f t="array" ref="A26">HYPERLINK("#'"&amp;LEFT($B$16,FIND(" ",$B$16,9)-1)&amp;"'!"&amp;ADDRESS(MATCH(INDEX('Main Section'!$A$1:$A$199,MATCH(B26,'Main Section'!$B$1:$B$199,0)+1),'Main Section'!$A$1:$A$199,0),1,4),INDEX('Main Section'!$A$1:$A$199,MATCH('Cover Summary Sheet'!B26,'Main Section'!$B$1:$B$199,0)+1))</f>
        <v>0.1</v>
      </c>
      <c r="B26" s="78" t="s">
        <v>135</v>
      </c>
      <c r="C26" s="81"/>
      <c r="D26" s="34">
        <f t="shared" ref="D26:G26" ca="1" si="10">COUNTIF(INDIRECT(SUBSTITUTE(TRIM(SUBSTITUTE(SUBSTITUTE(SUBSTITUTE(SUBSTITUTE(SUBSTITUTE($B26,",","_"),")"," "),"(","_"),"/","_"),"-","_"))," ","_")),D$16)</f>
        <v>0</v>
      </c>
      <c r="E26" s="34">
        <f t="shared" ca="1" si="10"/>
        <v>0</v>
      </c>
      <c r="F26" s="34">
        <f t="shared" ca="1" si="10"/>
        <v>0</v>
      </c>
      <c r="G26" s="34">
        <f t="shared" ca="1" si="10"/>
        <v>0</v>
      </c>
      <c r="H26" s="35">
        <f t="array" aca="1" ref="H26" ca="1">SUM(D26:G26)/COUNT(ROW(INDIRECT(SUBSTITUTE(TRIM(SUBSTITUTE(SUBSTITUTE(SUBSTITUTE(SUBSTITUTE(SUBSTITUTE($B26,",","_"),")"," "),"(","_"),"/","_"),"-","_"))," ","_"))))</f>
        <v>0</v>
      </c>
      <c r="I26" s="36" t="str">
        <f t="shared" ca="1" si="1"/>
        <v>NO</v>
      </c>
      <c r="J26" s="37" t="str">
        <f t="array" ref="J26">IFERROR(INDEX(MASTER!A$1:A$531,SMALL(IF(MASTER!C$1:C$531="R",ROW(MASTER!A$1:A$531)-ROW(MASTER!A$1)+1),ROWS(MASTER!A$1:'MASTER'!A10))),"")</f>
        <v/>
      </c>
      <c r="K26" s="78" t="str">
        <f t="array" ref="K26">IFERROR(INDEX(MASTER!B$1:B$531,SMALL(IF(MASTER!C$1:C$531="R",ROW(MASTER!B$1:B$531)-ROW(MASTER!B$1)+1),ROWS(MASTER!B$1:'MASTER'!B10))),"")</f>
        <v/>
      </c>
      <c r="L26" s="79"/>
      <c r="M26" s="79"/>
      <c r="N26" s="79"/>
      <c r="O26" s="79"/>
      <c r="P26" s="79"/>
      <c r="Q26" s="80"/>
      <c r="R26" s="37" t="str">
        <f t="array" ref="R26">IFERROR(INDEX(MASTER!A$1:A$531,SMALL(IF(MASTER!C$1:C$531="R",ROW(MASTER!A$1:A$531)-ROW(MASTER!A$1)+1),ROWS(MASTER!A$1:'MASTER'!A32))),"")</f>
        <v/>
      </c>
      <c r="S26" s="78" t="str">
        <f t="array" ref="S26">IFERROR(INDEX(MASTER!B$1:B$531,SMALL(IF(MASTER!C$1:C$531="R",ROW(MASTER!B$1:B$531)-ROW(MASTER!B$1)+1),ROWS(MASTER!B$1:'MASTER'!B32))),"")</f>
        <v/>
      </c>
      <c r="T26" s="79"/>
      <c r="U26" s="79"/>
      <c r="V26" s="79"/>
      <c r="W26" s="79"/>
      <c r="X26" s="79"/>
      <c r="Y26" s="80"/>
    </row>
    <row r="27" spans="1:25" ht="15.75" customHeight="1" x14ac:dyDescent="0.25">
      <c r="A27" s="33">
        <f t="array" ref="A27">HYPERLINK("#'"&amp;LEFT($B$16,FIND(" ",$B$16,9)-1)&amp;"'!"&amp;ADDRESS(MATCH(INDEX('Main Section'!$A$1:$A$199,MATCH(B27,'Main Section'!$B$1:$B$199,0)+1),'Main Section'!$A$1:$A$199,0),1,4),INDEX('Main Section'!$A$1:$A$199,MATCH('Cover Summary Sheet'!B27,'Main Section'!$B$1:$B$199,0)+1))</f>
        <v>0.11</v>
      </c>
      <c r="B27" s="78" t="s">
        <v>136</v>
      </c>
      <c r="C27" s="81"/>
      <c r="D27" s="34">
        <f t="shared" ref="D27:G27" ca="1" si="11">COUNTIF(INDIRECT(SUBSTITUTE(TRIM(SUBSTITUTE(SUBSTITUTE(SUBSTITUTE(SUBSTITUTE(SUBSTITUTE($B27,",","_"),")"," "),"(","_"),"/","_"),"-","_"))," ","_")),D$16)</f>
        <v>0</v>
      </c>
      <c r="E27" s="34">
        <f t="shared" ca="1" si="11"/>
        <v>0</v>
      </c>
      <c r="F27" s="34">
        <f t="shared" ca="1" si="11"/>
        <v>0</v>
      </c>
      <c r="G27" s="34">
        <f t="shared" ca="1" si="11"/>
        <v>0</v>
      </c>
      <c r="H27" s="35">
        <f t="array" aca="1" ref="H27" ca="1">SUM(D27:G27)/COUNT(ROW(INDIRECT(SUBSTITUTE(TRIM(SUBSTITUTE(SUBSTITUTE(SUBSTITUTE(SUBSTITUTE(SUBSTITUTE($B27,",","_"),")"," "),"(","_"),"/","_"),"-","_"))," ","_"))))</f>
        <v>0</v>
      </c>
      <c r="I27" s="36" t="str">
        <f t="shared" ca="1" si="1"/>
        <v>NO</v>
      </c>
      <c r="J27" s="37" t="str">
        <f t="array" ref="J27">IFERROR(INDEX(MASTER!A$1:A$531,SMALL(IF(MASTER!C$1:C$531="R",ROW(MASTER!A$1:A$531)-ROW(MASTER!A$1)+1),ROWS(MASTER!A$1:'MASTER'!A11))),"")</f>
        <v/>
      </c>
      <c r="K27" s="78" t="str">
        <f t="array" ref="K27">IFERROR(INDEX(MASTER!B$1:B$531,SMALL(IF(MASTER!C$1:C$531="R",ROW(MASTER!B$1:B$531)-ROW(MASTER!B$1)+1),ROWS(MASTER!B$1:'MASTER'!B11))),"")</f>
        <v/>
      </c>
      <c r="L27" s="79"/>
      <c r="M27" s="79"/>
      <c r="N27" s="79"/>
      <c r="O27" s="79"/>
      <c r="P27" s="79"/>
      <c r="Q27" s="80"/>
      <c r="R27" s="37" t="str">
        <f t="array" ref="R27">IFERROR(INDEX(MASTER!A$1:A$531,SMALL(IF(MASTER!C$1:C$531="R",ROW(MASTER!A$1:A$531)-ROW(MASTER!A$1)+1),ROWS(MASTER!A$1:'MASTER'!A33))),"")</f>
        <v/>
      </c>
      <c r="S27" s="78" t="str">
        <f t="array" ref="S27">IFERROR(INDEX(MASTER!B$1:B$531,SMALL(IF(MASTER!C$1:C$531="R",ROW(MASTER!B$1:B$531)-ROW(MASTER!B$1)+1),ROWS(MASTER!B$1:'MASTER'!B33))),"")</f>
        <v/>
      </c>
      <c r="T27" s="79"/>
      <c r="U27" s="79"/>
      <c r="V27" s="79"/>
      <c r="W27" s="79"/>
      <c r="X27" s="79"/>
      <c r="Y27" s="80"/>
    </row>
    <row r="28" spans="1:25" ht="15.75" customHeight="1" x14ac:dyDescent="0.25">
      <c r="A28" s="33">
        <f t="array" ref="A28">HYPERLINK("#'"&amp;LEFT($B$16,FIND(" ",$B$16,9)-1)&amp;"'!"&amp;ADDRESS(MATCH(INDEX('Main Section'!$A$1:$A$199,MATCH(B28,'Main Section'!$B$1:$B$199,0)+1),'Main Section'!$A$1:$A$199,0),1,4),INDEX('Main Section'!$A$1:$A$199,MATCH('Cover Summary Sheet'!B28,'Main Section'!$B$1:$B$199,0)+1))</f>
        <v>0.12</v>
      </c>
      <c r="B28" s="78" t="s">
        <v>137</v>
      </c>
      <c r="C28" s="81"/>
      <c r="D28" s="34">
        <f t="shared" ref="D28:G28" ca="1" si="12">COUNTIF(INDIRECT(SUBSTITUTE(TRIM(SUBSTITUTE(SUBSTITUTE(SUBSTITUTE(SUBSTITUTE(SUBSTITUTE($B28,",","_"),")"," "),"(","_"),"/","_"),"-","_"))," ","_")),D$16)</f>
        <v>0</v>
      </c>
      <c r="E28" s="34">
        <f t="shared" ca="1" si="12"/>
        <v>0</v>
      </c>
      <c r="F28" s="34">
        <f t="shared" ca="1" si="12"/>
        <v>0</v>
      </c>
      <c r="G28" s="34">
        <f t="shared" ca="1" si="12"/>
        <v>0</v>
      </c>
      <c r="H28" s="35">
        <f t="array" aca="1" ref="H28" ca="1">SUM(D28:G28)/COUNT(ROW(INDIRECT(SUBSTITUTE(TRIM(SUBSTITUTE(SUBSTITUTE(SUBSTITUTE(SUBSTITUTE(SUBSTITUTE($B28,",","_"),")"," "),"(","_"),"/","_"),"-","_"))," ","_"))))</f>
        <v>0</v>
      </c>
      <c r="I28" s="36" t="str">
        <f t="shared" ca="1" si="1"/>
        <v>NO</v>
      </c>
      <c r="J28" s="37" t="str">
        <f t="array" ref="J28">IFERROR(INDEX(MASTER!A$1:A$531,SMALL(IF(MASTER!C$1:C$531="R",ROW(MASTER!A$1:A$531)-ROW(MASTER!A$1)+1),ROWS(MASTER!A$1:'MASTER'!A12))),"")</f>
        <v/>
      </c>
      <c r="K28" s="78" t="str">
        <f t="array" ref="K28">IFERROR(INDEX(MASTER!B$1:B$531,SMALL(IF(MASTER!C$1:C$531="R",ROW(MASTER!B$1:B$531)-ROW(MASTER!B$1)+1),ROWS(MASTER!B$1:'MASTER'!B12))),"")</f>
        <v/>
      </c>
      <c r="L28" s="79"/>
      <c r="M28" s="79"/>
      <c r="N28" s="79"/>
      <c r="O28" s="79"/>
      <c r="P28" s="79"/>
      <c r="Q28" s="80"/>
      <c r="R28" s="37" t="str">
        <f t="array" ref="R28">IFERROR(INDEX(MASTER!A$1:A$531,SMALL(IF(MASTER!C$1:C$531="R",ROW(MASTER!A$1:A$531)-ROW(MASTER!A$1)+1),ROWS(MASTER!A$1:'MASTER'!A34))),"")</f>
        <v/>
      </c>
      <c r="S28" s="78" t="str">
        <f t="array" ref="S28">IFERROR(INDEX(MASTER!B$1:B$531,SMALL(IF(MASTER!C$1:C$531="R",ROW(MASTER!B$1:B$531)-ROW(MASTER!B$1)+1),ROWS(MASTER!B$1:'MASTER'!B34))),"")</f>
        <v/>
      </c>
      <c r="T28" s="79"/>
      <c r="U28" s="79"/>
      <c r="V28" s="79"/>
      <c r="W28" s="79"/>
      <c r="X28" s="79"/>
      <c r="Y28" s="80"/>
    </row>
    <row r="29" spans="1:25" ht="15.75" customHeight="1" x14ac:dyDescent="0.25">
      <c r="A29" s="33">
        <f t="array" ref="A29">HYPERLINK("#'"&amp;LEFT($B$16,FIND(" ",$B$16,9)-1)&amp;"'!"&amp;ADDRESS(MATCH(INDEX('Main Section'!$A$1:$A$199,MATCH(B29,'Main Section'!$B$1:$B$199,0)+1),'Main Section'!$A$1:$A$199,0),1,4),INDEX('Main Section'!$A$1:$A$199,MATCH('Cover Summary Sheet'!B29,'Main Section'!$B$1:$B$199,0)+1))</f>
        <v>0.13</v>
      </c>
      <c r="B29" s="78" t="s">
        <v>138</v>
      </c>
      <c r="C29" s="81"/>
      <c r="D29" s="34">
        <f t="shared" ref="D29:G29" ca="1" si="13">COUNTIF(INDIRECT(SUBSTITUTE(TRIM(SUBSTITUTE(SUBSTITUTE(SUBSTITUTE(SUBSTITUTE(SUBSTITUTE($B29,",","_"),")"," "),"(","_"),"/","_"),"-","_"))," ","_")),D$16)</f>
        <v>0</v>
      </c>
      <c r="E29" s="34">
        <f t="shared" ca="1" si="13"/>
        <v>0</v>
      </c>
      <c r="F29" s="34">
        <f t="shared" ca="1" si="13"/>
        <v>0</v>
      </c>
      <c r="G29" s="34">
        <f t="shared" ca="1" si="13"/>
        <v>0</v>
      </c>
      <c r="H29" s="35">
        <f t="array" aca="1" ref="H29" ca="1">SUM(D29:G29)/COUNT(ROW(INDIRECT(SUBSTITUTE(TRIM(SUBSTITUTE(SUBSTITUTE(SUBSTITUTE(SUBSTITUTE(SUBSTITUTE($B29,",","_"),")"," "),"(","_"),"/","_"),"-","_"))," ","_"))))</f>
        <v>0</v>
      </c>
      <c r="I29" s="36" t="str">
        <f t="shared" ca="1" si="1"/>
        <v>NO</v>
      </c>
      <c r="J29" s="37" t="str">
        <f t="array" ref="J29">IFERROR(INDEX(MASTER!A$1:A$531,SMALL(IF(MASTER!C$1:C$531="R",ROW(MASTER!A$1:A$531)-ROW(MASTER!A$1)+1),ROWS(MASTER!A$1:'MASTER'!A13))),"")</f>
        <v/>
      </c>
      <c r="K29" s="78" t="str">
        <f t="array" ref="K29">IFERROR(INDEX(MASTER!B$1:B$531,SMALL(IF(MASTER!C$1:C$531="R",ROW(MASTER!B$1:B$531)-ROW(MASTER!B$1)+1),ROWS(MASTER!B$1:'MASTER'!B13))),"")</f>
        <v/>
      </c>
      <c r="L29" s="79"/>
      <c r="M29" s="79"/>
      <c r="N29" s="79"/>
      <c r="O29" s="79"/>
      <c r="P29" s="79"/>
      <c r="Q29" s="80"/>
      <c r="R29" s="37" t="str">
        <f t="array" ref="R29">IFERROR(INDEX(MASTER!A$1:A$531,SMALL(IF(MASTER!C$1:C$531="R",ROW(MASTER!A$1:A$531)-ROW(MASTER!A$1)+1),ROWS(MASTER!A$1:'MASTER'!A35))),"")</f>
        <v/>
      </c>
      <c r="S29" s="78" t="str">
        <f t="array" ref="S29">IFERROR(INDEX(MASTER!B$1:B$531,SMALL(IF(MASTER!C$1:C$531="R",ROW(MASTER!B$1:B$531)-ROW(MASTER!B$1)+1),ROWS(MASTER!B$1:'MASTER'!B35))),"")</f>
        <v/>
      </c>
      <c r="T29" s="79"/>
      <c r="U29" s="79"/>
      <c r="V29" s="79"/>
      <c r="W29" s="79"/>
      <c r="X29" s="79"/>
      <c r="Y29" s="80"/>
    </row>
    <row r="30" spans="1:25" ht="15.75" customHeight="1" x14ac:dyDescent="0.25">
      <c r="A30" s="33">
        <f t="array" ref="A30">HYPERLINK("#'"&amp;LEFT($B$16,FIND(" ",$B$16,9)-1)&amp;"'!"&amp;ADDRESS(MATCH(INDEX('Main Section'!$A$1:$A$199,MATCH(B30,'Main Section'!$B$1:$B$199,0)+1),'Main Section'!$A$1:$A$199,0),1,4),INDEX('Main Section'!$A$1:$A$199,MATCH('Cover Summary Sheet'!B30,'Main Section'!$B$1:$B$199,0)+1))</f>
        <v>0.14000000000000001</v>
      </c>
      <c r="B30" s="78" t="s">
        <v>139</v>
      </c>
      <c r="C30" s="81"/>
      <c r="D30" s="34">
        <f t="shared" ref="D30:G30" ca="1" si="14">COUNTIF(INDIRECT(SUBSTITUTE(TRIM(SUBSTITUTE(SUBSTITUTE(SUBSTITUTE(SUBSTITUTE(SUBSTITUTE($B30,",","_"),")"," "),"(","_"),"/","_"),"-","_"))," ","_")),D$16)</f>
        <v>0</v>
      </c>
      <c r="E30" s="34">
        <f t="shared" ca="1" si="14"/>
        <v>0</v>
      </c>
      <c r="F30" s="34">
        <f t="shared" ca="1" si="14"/>
        <v>0</v>
      </c>
      <c r="G30" s="34">
        <f t="shared" ca="1" si="14"/>
        <v>0</v>
      </c>
      <c r="H30" s="35">
        <f t="array" aca="1" ref="H30" ca="1">SUM(D30:G30)/COUNT(ROW(INDIRECT(SUBSTITUTE(TRIM(SUBSTITUTE(SUBSTITUTE(SUBSTITUTE(SUBSTITUTE(SUBSTITUTE($B30,",","_"),")"," "),"(","_"),"/","_"),"-","_"))," ","_"))))</f>
        <v>0</v>
      </c>
      <c r="I30" s="36" t="str">
        <f t="shared" ca="1" si="1"/>
        <v>NO</v>
      </c>
      <c r="J30" s="37" t="str">
        <f t="array" ref="J30">IFERROR(INDEX(MASTER!A$1:A$531,SMALL(IF(MASTER!C$1:C$531="R",ROW(MASTER!A$1:A$531)-ROW(MASTER!A$1)+1),ROWS(MASTER!A$1:'MASTER'!A14))),"")</f>
        <v/>
      </c>
      <c r="K30" s="78" t="str">
        <f t="array" ref="K30">IFERROR(INDEX(MASTER!B$1:B$531,SMALL(IF(MASTER!C$1:C$531="R",ROW(MASTER!B$1:B$531)-ROW(MASTER!B$1)+1),ROWS(MASTER!B$1:'MASTER'!B14))),"")</f>
        <v/>
      </c>
      <c r="L30" s="79"/>
      <c r="M30" s="79"/>
      <c r="N30" s="79"/>
      <c r="O30" s="79"/>
      <c r="P30" s="79"/>
      <c r="Q30" s="80"/>
      <c r="R30" s="37" t="str">
        <f t="array" ref="R30">IFERROR(INDEX(MASTER!A$1:A$531,SMALL(IF(MASTER!C$1:C$531="R",ROW(MASTER!A$1:A$531)-ROW(MASTER!A$1)+1),ROWS(MASTER!A$1:'MASTER'!A36))),"")</f>
        <v/>
      </c>
      <c r="S30" s="78" t="str">
        <f t="array" ref="S30">IFERROR(INDEX(MASTER!B$1:B$531,SMALL(IF(MASTER!C$1:C$531="R",ROW(MASTER!B$1:B$531)-ROW(MASTER!B$1)+1),ROWS(MASTER!B$1:'MASTER'!B36))),"")</f>
        <v/>
      </c>
      <c r="T30" s="79"/>
      <c r="U30" s="79"/>
      <c r="V30" s="79"/>
      <c r="W30" s="79"/>
      <c r="X30" s="79"/>
      <c r="Y30" s="80"/>
    </row>
    <row r="31" spans="1:25" ht="15.75" customHeight="1" x14ac:dyDescent="0.25">
      <c r="A31" s="33">
        <f t="array" ref="A31">HYPERLINK("#'"&amp;LEFT($B$16,FIND(" ",$B$16,9)-1)&amp;"'!"&amp;ADDRESS(MATCH(INDEX('Main Section'!$A$1:$A$199,MATCH(B31,'Main Section'!$B$1:$B$199,0)+1),'Main Section'!$A$1:$A$199,0),1,4),INDEX('Main Section'!$A$1:$A$199,MATCH('Cover Summary Sheet'!B31,'Main Section'!$B$1:$B$199,0)+1))</f>
        <v>0.15</v>
      </c>
      <c r="B31" s="78" t="s">
        <v>140</v>
      </c>
      <c r="C31" s="81"/>
      <c r="D31" s="34">
        <f t="shared" ref="D31:G31" ca="1" si="15">COUNTIF(INDIRECT(SUBSTITUTE(TRIM(SUBSTITUTE(SUBSTITUTE(SUBSTITUTE(SUBSTITUTE(SUBSTITUTE($B31,",","_"),")"," "),"(","_"),"/","_"),"-","_"))," ","_")),D$16)</f>
        <v>0</v>
      </c>
      <c r="E31" s="34">
        <f t="shared" ca="1" si="15"/>
        <v>0</v>
      </c>
      <c r="F31" s="34">
        <f t="shared" ca="1" si="15"/>
        <v>0</v>
      </c>
      <c r="G31" s="34">
        <f t="shared" ca="1" si="15"/>
        <v>0</v>
      </c>
      <c r="H31" s="35">
        <f t="array" aca="1" ref="H31" ca="1">SUM(D31:G31)/COUNT(ROW(INDIRECT(SUBSTITUTE(TRIM(SUBSTITUTE(SUBSTITUTE(SUBSTITUTE(SUBSTITUTE(SUBSTITUTE($B31,",","_"),")"," "),"(","_"),"/","_"),"-","_"))," ","_"))))</f>
        <v>0</v>
      </c>
      <c r="I31" s="36" t="str">
        <f t="shared" ca="1" si="1"/>
        <v>NO</v>
      </c>
      <c r="J31" s="37" t="str">
        <f t="array" ref="J31">IFERROR(INDEX(MASTER!A$1:A$531,SMALL(IF(MASTER!C$1:C$531="R",ROW(MASTER!A$1:A$531)-ROW(MASTER!A$1)+1),ROWS(MASTER!A$1:'MASTER'!A15))),"")</f>
        <v/>
      </c>
      <c r="K31" s="78" t="str">
        <f t="array" ref="K31">IFERROR(INDEX(MASTER!B$1:B$531,SMALL(IF(MASTER!C$1:C$531="R",ROW(MASTER!B$1:B$531)-ROW(MASTER!B$1)+1),ROWS(MASTER!B$1:'MASTER'!B15))),"")</f>
        <v/>
      </c>
      <c r="L31" s="79"/>
      <c r="M31" s="79"/>
      <c r="N31" s="79"/>
      <c r="O31" s="79"/>
      <c r="P31" s="79"/>
      <c r="Q31" s="80"/>
      <c r="R31" s="37" t="str">
        <f t="array" ref="R31">IFERROR(INDEX(MASTER!A$1:A$531,SMALL(IF(MASTER!C$1:C$531="R",ROW(MASTER!A$1:A$531)-ROW(MASTER!A$1)+1),ROWS(MASTER!A$1:'MASTER'!A37))),"")</f>
        <v/>
      </c>
      <c r="S31" s="78" t="str">
        <f t="array" ref="S31">IFERROR(INDEX(MASTER!B$1:B$531,SMALL(IF(MASTER!C$1:C$531="R",ROW(MASTER!B$1:B$531)-ROW(MASTER!B$1)+1),ROWS(MASTER!B$1:'MASTER'!B37))),"")</f>
        <v/>
      </c>
      <c r="T31" s="79"/>
      <c r="U31" s="79"/>
      <c r="V31" s="79"/>
      <c r="W31" s="79"/>
      <c r="X31" s="79"/>
      <c r="Y31" s="80"/>
    </row>
    <row r="32" spans="1:25" ht="18" customHeight="1" x14ac:dyDescent="0.25">
      <c r="A32" s="38"/>
      <c r="B32" s="82" t="s">
        <v>141</v>
      </c>
      <c r="C32" s="81"/>
      <c r="D32" s="104"/>
      <c r="E32" s="79"/>
      <c r="F32" s="79"/>
      <c r="G32" s="79"/>
      <c r="H32" s="79"/>
      <c r="I32" s="80"/>
      <c r="J32" s="37" t="str">
        <f t="array" ref="J32">IFERROR(INDEX(MASTER!A$1:A$531,SMALL(IF(MASTER!C$1:C$531="R",ROW(MASTER!A$1:A$531)-ROW(MASTER!A$1)+1),ROWS(MASTER!A$1:'MASTER'!A16))),"")</f>
        <v/>
      </c>
      <c r="K32" s="78" t="str">
        <f t="array" ref="K32">IFERROR(INDEX(MASTER!B$1:B$531,SMALL(IF(MASTER!C$1:C$531="R",ROW(MASTER!B$1:B$531)-ROW(MASTER!B$1)+1),ROWS(MASTER!B$1:'MASTER'!B16))),"")</f>
        <v/>
      </c>
      <c r="L32" s="79"/>
      <c r="M32" s="79"/>
      <c r="N32" s="79"/>
      <c r="O32" s="79"/>
      <c r="P32" s="79"/>
      <c r="Q32" s="80"/>
      <c r="R32" s="37" t="str">
        <f t="array" ref="R32">IFERROR(INDEX(MASTER!A$1:A$531,SMALL(IF(MASTER!C$1:C$531="R",ROW(MASTER!A$1:A$531)-ROW(MASTER!A$1)+1),ROWS(MASTER!A$1:'MASTER'!A38))),"")</f>
        <v/>
      </c>
      <c r="S32" s="78" t="str">
        <f t="array" ref="S32">IFERROR(INDEX(MASTER!B$1:B$531,SMALL(IF(MASTER!C$1:C$531="R",ROW(MASTER!B$1:B$531)-ROW(MASTER!B$1)+1),ROWS(MASTER!B$1:'MASTER'!B38))),"")</f>
        <v/>
      </c>
      <c r="T32" s="79"/>
      <c r="U32" s="79"/>
      <c r="V32" s="79"/>
      <c r="W32" s="79"/>
      <c r="X32" s="79"/>
      <c r="Y32" s="80"/>
    </row>
    <row r="33" spans="1:25" ht="15.75" customHeight="1" x14ac:dyDescent="0.25">
      <c r="A33" s="33" t="str">
        <f t="array" ref="A33">IFERROR(HYPERLINK("#'"&amp;TRIM(B33)&amp;"'!A1",INDEX('Tab Selection Criteria'!$A$3:$A$29,MATCH('Cover Summary Sheet'!B33,'Tab Selection Criteria'!$B$3:$B$29,0))),"")</f>
        <v/>
      </c>
      <c r="B33" s="78"/>
      <c r="C33" s="81"/>
      <c r="D33" s="34" t="str">
        <f t="shared" ref="D33:G33" ca="1" si="16">IFERROR(COUNTIF(INDIRECT(SUBSTITUTE(TRIM(SUBSTITUTE(SUBSTITUTE(SUBSTITUTE(SUBSTITUTE(SUBSTITUTE($B33,",","_"),")"," "),"(","_"),"/","_"),"-","_"))," ","_")),D$16),"")</f>
        <v/>
      </c>
      <c r="E33" s="34" t="str">
        <f t="shared" ca="1" si="16"/>
        <v/>
      </c>
      <c r="F33" s="34" t="str">
        <f t="shared" ca="1" si="16"/>
        <v/>
      </c>
      <c r="G33" s="34" t="str">
        <f t="shared" ca="1" si="16"/>
        <v/>
      </c>
      <c r="H33" s="39" t="str">
        <f t="array" aca="1" ref="H33" ca="1">IFERROR(SUM(D33:G33)/COUNT(ROW(INDIRECT(SUBSTITUTE(TRIM(SUBSTITUTE(SUBSTITUTE(SUBSTITUTE(SUBSTITUTE(SUBSTITUTE($B33,",","_"),")"," "),"(","_"),"/","_"),"-","_"))," ","_")))),"")</f>
        <v/>
      </c>
      <c r="I33" s="40" t="str">
        <f t="shared" ref="I33:I58" si="17">IF(B33="","",IF(OR(E33&lt;&gt;0,F33&lt;&gt;0),"YES","NO"))</f>
        <v/>
      </c>
      <c r="J33" s="37" t="str">
        <f t="array" ref="J33">IFERROR(INDEX(MASTER!A$1:A$531,SMALL(IF(MASTER!C$1:C$531="R",ROW(MASTER!A$1:A$531)-ROW(MASTER!A$1)+1),ROWS(MASTER!A$1:'MASTER'!A17))),"")</f>
        <v/>
      </c>
      <c r="K33" s="78" t="str">
        <f t="array" ref="K33">IFERROR(INDEX(MASTER!B$1:B$531,SMALL(IF(MASTER!C$1:C$531="R",ROW(MASTER!B$1:B$531)-ROW(MASTER!B$1)+1),ROWS(MASTER!B$1:'MASTER'!B17))),"")</f>
        <v/>
      </c>
      <c r="L33" s="79"/>
      <c r="M33" s="79"/>
      <c r="N33" s="79"/>
      <c r="O33" s="79"/>
      <c r="P33" s="79"/>
      <c r="Q33" s="80"/>
      <c r="R33" s="37" t="str">
        <f t="array" ref="R33">IFERROR(INDEX(MASTER!A$1:A$531,SMALL(IF(MASTER!C$1:C$531="R",ROW(MASTER!A$1:A$531)-ROW(MASTER!A$1)+1),ROWS(MASTER!A$1:'MASTER'!A39))),"")</f>
        <v/>
      </c>
      <c r="S33" s="78" t="str">
        <f t="array" ref="S33">IFERROR(INDEX(MASTER!B$1:B$531,SMALL(IF(MASTER!C$1:C$531="R",ROW(MASTER!B$1:B$531)-ROW(MASTER!B$1)+1),ROWS(MASTER!B$1:'MASTER'!B39))),"")</f>
        <v/>
      </c>
      <c r="T33" s="79"/>
      <c r="U33" s="79"/>
      <c r="V33" s="79"/>
      <c r="W33" s="79"/>
      <c r="X33" s="79"/>
      <c r="Y33" s="80"/>
    </row>
    <row r="34" spans="1:25" ht="15.75" customHeight="1" x14ac:dyDescent="0.25">
      <c r="A34" s="33" t="str">
        <f t="array" ref="A34">IFERROR(HYPERLINK("#'"&amp;TRIM(B34)&amp;"'!A1",INDEX('Tab Selection Criteria'!$A$3:$A$29,MATCH('Cover Summary Sheet'!B34,'Tab Selection Criteria'!$B$3:$B$29,0))),"")</f>
        <v/>
      </c>
      <c r="B34" s="78"/>
      <c r="C34" s="81"/>
      <c r="D34" s="34" t="str">
        <f t="shared" ref="D34:G34" ca="1" si="18">IFERROR(COUNTIF(INDIRECT(SUBSTITUTE(TRIM(SUBSTITUTE(SUBSTITUTE(SUBSTITUTE(SUBSTITUTE(SUBSTITUTE($B34,",","_"),")"," "),"(","_"),"/","_"),"-","_"))," ","_")),D$16),"")</f>
        <v/>
      </c>
      <c r="E34" s="34" t="str">
        <f t="shared" ca="1" si="18"/>
        <v/>
      </c>
      <c r="F34" s="34" t="str">
        <f t="shared" ca="1" si="18"/>
        <v/>
      </c>
      <c r="G34" s="34" t="str">
        <f t="shared" ca="1" si="18"/>
        <v/>
      </c>
      <c r="H34" s="39" t="str">
        <f t="array" aca="1" ref="H34" ca="1">IFERROR(SUM(D34:G34)/COUNT(ROW(INDIRECT(SUBSTITUTE(TRIM(SUBSTITUTE(SUBSTITUTE(SUBSTITUTE(SUBSTITUTE(SUBSTITUTE($B34,",","_"),")"," "),"(","_"),"/","_"),"-","_"))," ","_")))),"")</f>
        <v/>
      </c>
      <c r="I34" s="40" t="str">
        <f t="shared" si="17"/>
        <v/>
      </c>
      <c r="J34" s="37" t="str">
        <f t="array" ref="J34">IFERROR(INDEX(MASTER!A$1:A$531,SMALL(IF(MASTER!C$1:C$531="R",ROW(MASTER!A$1:A$531)-ROW(MASTER!A$1)+1),ROWS(MASTER!A$1:'MASTER'!A18))),"")</f>
        <v/>
      </c>
      <c r="K34" s="78" t="str">
        <f t="array" ref="K34">IFERROR(INDEX(MASTER!B$1:B$531,SMALL(IF(MASTER!C$1:C$531="R",ROW(MASTER!B$1:B$531)-ROW(MASTER!B$1)+1),ROWS(MASTER!B$1:'MASTER'!B18))),"")</f>
        <v/>
      </c>
      <c r="L34" s="79"/>
      <c r="M34" s="79"/>
      <c r="N34" s="79"/>
      <c r="O34" s="79"/>
      <c r="P34" s="79"/>
      <c r="Q34" s="80"/>
      <c r="R34" s="37" t="str">
        <f t="array" ref="R34">IFERROR(INDEX(MASTER!A$1:A$531,SMALL(IF(MASTER!C$1:C$531="R",ROW(MASTER!A$1:A$531)-ROW(MASTER!A$1)+1),ROWS(MASTER!A$1:'MASTER'!A40))),"")</f>
        <v/>
      </c>
      <c r="S34" s="78" t="str">
        <f t="array" ref="S34">IFERROR(INDEX(MASTER!B$1:B$531,SMALL(IF(MASTER!C$1:C$531="R",ROW(MASTER!B$1:B$531)-ROW(MASTER!B$1)+1),ROWS(MASTER!B$1:'MASTER'!B40))),"")</f>
        <v/>
      </c>
      <c r="T34" s="79"/>
      <c r="U34" s="79"/>
      <c r="V34" s="79"/>
      <c r="W34" s="79"/>
      <c r="X34" s="79"/>
      <c r="Y34" s="80"/>
    </row>
    <row r="35" spans="1:25" ht="15.75" customHeight="1" x14ac:dyDescent="0.25">
      <c r="A35" s="33" t="str">
        <f t="array" ref="A35">IFERROR(HYPERLINK("#'"&amp;TRIM(B35)&amp;"'!A1",INDEX('Tab Selection Criteria'!$A$3:$A$29,MATCH('Cover Summary Sheet'!B35,'Tab Selection Criteria'!$B$3:$B$29,0))),"")</f>
        <v/>
      </c>
      <c r="B35" s="78"/>
      <c r="C35" s="81"/>
      <c r="D35" s="34" t="str">
        <f t="shared" ref="D35:G35" ca="1" si="19">IFERROR(COUNTIF(INDIRECT(SUBSTITUTE(TRIM(SUBSTITUTE(SUBSTITUTE(SUBSTITUTE(SUBSTITUTE(SUBSTITUTE($B35,",","_"),")"," "),"(","_"),"/","_"),"-","_"))," ","_")),D$16),"")</f>
        <v/>
      </c>
      <c r="E35" s="34" t="str">
        <f t="shared" ca="1" si="19"/>
        <v/>
      </c>
      <c r="F35" s="34" t="str">
        <f t="shared" ca="1" si="19"/>
        <v/>
      </c>
      <c r="G35" s="34" t="str">
        <f t="shared" ca="1" si="19"/>
        <v/>
      </c>
      <c r="H35" s="39" t="str">
        <f t="array" aca="1" ref="H35" ca="1">IFERROR(SUM(D35:G35)/COUNT(ROW(INDIRECT(SUBSTITUTE(TRIM(SUBSTITUTE(SUBSTITUTE(SUBSTITUTE(SUBSTITUTE(SUBSTITUTE($B35,",","_"),")"," "),"(","_"),"/","_"),"-","_"))," ","_")))),"")</f>
        <v/>
      </c>
      <c r="I35" s="40" t="str">
        <f t="shared" si="17"/>
        <v/>
      </c>
      <c r="J35" s="37" t="str">
        <f t="array" ref="J35">IFERROR(INDEX(MASTER!A$1:A$531,SMALL(IF(MASTER!C$1:C$531="R",ROW(MASTER!A$1:A$531)-ROW(MASTER!A$1)+1),ROWS(MASTER!A$1:'MASTER'!A19))),"")</f>
        <v/>
      </c>
      <c r="K35" s="78" t="str">
        <f t="array" ref="K35">IFERROR(INDEX(MASTER!B$1:B$531,SMALL(IF(MASTER!C$1:C$531="R",ROW(MASTER!B$1:B$531)-ROW(MASTER!B$1)+1),ROWS(MASTER!B$1:'MASTER'!B19))),"")</f>
        <v/>
      </c>
      <c r="L35" s="79"/>
      <c r="M35" s="79"/>
      <c r="N35" s="79"/>
      <c r="O35" s="79"/>
      <c r="P35" s="79"/>
      <c r="Q35" s="80"/>
      <c r="R35" s="37" t="str">
        <f t="array" ref="R35">IFERROR(INDEX(MASTER!A$1:A$531,SMALL(IF(MASTER!C$1:C$531="R",ROW(MASTER!A$1:A$531)-ROW(MASTER!A$1)+1),ROWS(MASTER!A$1:'MASTER'!A41))),"")</f>
        <v/>
      </c>
      <c r="S35" s="78" t="str">
        <f t="array" ref="S35">IFERROR(INDEX(MASTER!B$1:B$531,SMALL(IF(MASTER!C$1:C$531="R",ROW(MASTER!B$1:B$531)-ROW(MASTER!B$1)+1),ROWS(MASTER!B$1:'MASTER'!B41))),"")</f>
        <v/>
      </c>
      <c r="T35" s="79"/>
      <c r="U35" s="79"/>
      <c r="V35" s="79"/>
      <c r="W35" s="79"/>
      <c r="X35" s="79"/>
      <c r="Y35" s="80"/>
    </row>
    <row r="36" spans="1:25" ht="15.75" customHeight="1" x14ac:dyDescent="0.25">
      <c r="A36" s="33" t="str">
        <f t="array" ref="A36">IFERROR(HYPERLINK("#'"&amp;TRIM(B36)&amp;"'!A1",INDEX('Tab Selection Criteria'!$A$3:$A$29,MATCH('Cover Summary Sheet'!B36,'Tab Selection Criteria'!$B$3:$B$29,0))),"")</f>
        <v/>
      </c>
      <c r="B36" s="78"/>
      <c r="C36" s="81"/>
      <c r="D36" s="34" t="str">
        <f t="shared" ref="D36:G36" ca="1" si="20">IFERROR(COUNTIF(INDIRECT(SUBSTITUTE(TRIM(SUBSTITUTE(SUBSTITUTE(SUBSTITUTE(SUBSTITUTE(SUBSTITUTE($B36,",","_"),")"," "),"(","_"),"/","_"),"-","_"))," ","_")),D$16),"")</f>
        <v/>
      </c>
      <c r="E36" s="34" t="str">
        <f t="shared" ca="1" si="20"/>
        <v/>
      </c>
      <c r="F36" s="34" t="str">
        <f t="shared" ca="1" si="20"/>
        <v/>
      </c>
      <c r="G36" s="34" t="str">
        <f t="shared" ca="1" si="20"/>
        <v/>
      </c>
      <c r="H36" s="39" t="str">
        <f t="array" aca="1" ref="H36" ca="1">IFERROR(SUM(D36:G36)/COUNT(ROW(INDIRECT(SUBSTITUTE(TRIM(SUBSTITUTE(SUBSTITUTE(SUBSTITUTE(SUBSTITUTE(SUBSTITUTE($B36,",","_"),")"," "),"(","_"),"/","_"),"-","_"))," ","_")))),"")</f>
        <v/>
      </c>
      <c r="I36" s="40" t="str">
        <f t="shared" si="17"/>
        <v/>
      </c>
      <c r="J36" s="37" t="str">
        <f t="array" ref="J36">IFERROR(INDEX(MASTER!A$1:A$531,SMALL(IF(MASTER!C$1:C$531="R",ROW(MASTER!A$1:A$531)-ROW(MASTER!A$1)+1),ROWS(MASTER!A$1:'MASTER'!A20))),"")</f>
        <v/>
      </c>
      <c r="K36" s="78" t="str">
        <f t="array" ref="K36">IFERROR(INDEX(MASTER!B$1:B$531,SMALL(IF(MASTER!C$1:C$531="R",ROW(MASTER!B$1:B$531)-ROW(MASTER!B$1)+1),ROWS(MASTER!B$1:'MASTER'!B20))),"")</f>
        <v/>
      </c>
      <c r="L36" s="79"/>
      <c r="M36" s="79"/>
      <c r="N36" s="79"/>
      <c r="O36" s="79"/>
      <c r="P36" s="79"/>
      <c r="Q36" s="80"/>
      <c r="R36" s="37" t="str">
        <f t="array" ref="R36">IFERROR(INDEX(MASTER!A$1:A$531,SMALL(IF(MASTER!C$1:C$531="R",ROW(MASTER!A$1:A$531)-ROW(MASTER!A$1)+1),ROWS(MASTER!A$1:'MASTER'!A42))),"")</f>
        <v/>
      </c>
      <c r="S36" s="78" t="str">
        <f t="array" ref="S36">IFERROR(INDEX(MASTER!B$1:B$531,SMALL(IF(MASTER!C$1:C$531="R",ROW(MASTER!B$1:B$531)-ROW(MASTER!B$1)+1),ROWS(MASTER!B$1:'MASTER'!B42))),"")</f>
        <v/>
      </c>
      <c r="T36" s="79"/>
      <c r="U36" s="79"/>
      <c r="V36" s="79"/>
      <c r="W36" s="79"/>
      <c r="X36" s="79"/>
      <c r="Y36" s="80"/>
    </row>
    <row r="37" spans="1:25" ht="15.75" customHeight="1" x14ac:dyDescent="0.25">
      <c r="A37" s="33" t="str">
        <f t="array" ref="A37">IFERROR(HYPERLINK("#'"&amp;TRIM(B37)&amp;"'!A1",INDEX('Tab Selection Criteria'!$A$3:$A$29,MATCH('Cover Summary Sheet'!B37,'Tab Selection Criteria'!$B$3:$B$29,0))),"")</f>
        <v/>
      </c>
      <c r="B37" s="78"/>
      <c r="C37" s="81"/>
      <c r="D37" s="34" t="str">
        <f t="shared" ref="D37:G37" ca="1" si="21">IFERROR(COUNTIF(INDIRECT(SUBSTITUTE(TRIM(SUBSTITUTE(SUBSTITUTE(SUBSTITUTE(SUBSTITUTE(SUBSTITUTE($B37,",","_"),")"," "),"(","_"),"/","_"),"-","_"))," ","_")),D$16),"")</f>
        <v/>
      </c>
      <c r="E37" s="34" t="str">
        <f t="shared" ca="1" si="21"/>
        <v/>
      </c>
      <c r="F37" s="34" t="str">
        <f t="shared" ca="1" si="21"/>
        <v/>
      </c>
      <c r="G37" s="34" t="str">
        <f t="shared" ca="1" si="21"/>
        <v/>
      </c>
      <c r="H37" s="39" t="str">
        <f t="array" aca="1" ref="H37" ca="1">IFERROR(SUM(D37:G37)/COUNT(ROW(INDIRECT(SUBSTITUTE(TRIM(SUBSTITUTE(SUBSTITUTE(SUBSTITUTE(SUBSTITUTE(SUBSTITUTE($B37,",","_"),")"," "),"(","_"),"/","_"),"-","_"))," ","_")))),"")</f>
        <v/>
      </c>
      <c r="I37" s="40" t="str">
        <f t="shared" si="17"/>
        <v/>
      </c>
      <c r="J37" s="37" t="str">
        <f t="array" ref="J37">IFERROR(INDEX(MASTER!A$1:A$531,SMALL(IF(MASTER!C$1:C$531="R",ROW(MASTER!A$1:A$531)-ROW(MASTER!A$1)+1),ROWS(MASTER!A$1:'MASTER'!A21))),"")</f>
        <v/>
      </c>
      <c r="K37" s="78" t="str">
        <f t="array" ref="K37">IFERROR(INDEX(MASTER!B$1:B$531,SMALL(IF(MASTER!C$1:C$531="R",ROW(MASTER!B$1:B$531)-ROW(MASTER!B$1)+1),ROWS(MASTER!B$1:'MASTER'!B21))),"")</f>
        <v/>
      </c>
      <c r="L37" s="79"/>
      <c r="M37" s="79"/>
      <c r="N37" s="79"/>
      <c r="O37" s="79"/>
      <c r="P37" s="79"/>
      <c r="Q37" s="80"/>
      <c r="R37" s="37" t="str">
        <f t="array" ref="R37">IFERROR(INDEX(MASTER!A$1:A$531,SMALL(IF(MASTER!C$1:C$531="R",ROW(MASTER!A$1:A$531)-ROW(MASTER!A$1)+1),ROWS(MASTER!A$1:'MASTER'!A43))),"")</f>
        <v/>
      </c>
      <c r="S37" s="78" t="str">
        <f t="array" ref="S37">IFERROR(INDEX(MASTER!B$1:B$531,SMALL(IF(MASTER!C$1:C$531="R",ROW(MASTER!B$1:B$531)-ROW(MASTER!B$1)+1),ROWS(MASTER!B$1:'MASTER'!B43))),"")</f>
        <v/>
      </c>
      <c r="T37" s="79"/>
      <c r="U37" s="79"/>
      <c r="V37" s="79"/>
      <c r="W37" s="79"/>
      <c r="X37" s="79"/>
      <c r="Y37" s="80"/>
    </row>
    <row r="38" spans="1:25" ht="15.75" customHeight="1" x14ac:dyDescent="0.25">
      <c r="A38" s="33" t="str">
        <f t="array" ref="A38">IFERROR(HYPERLINK("#'"&amp;TRIM(B38)&amp;"'!A1",INDEX('Tab Selection Criteria'!$A$3:$A$29,MATCH('Cover Summary Sheet'!B38,'Tab Selection Criteria'!$B$3:$B$29,0))),"")</f>
        <v/>
      </c>
      <c r="B38" s="78"/>
      <c r="C38" s="81"/>
      <c r="D38" s="34" t="str">
        <f t="shared" ref="D38:G38" ca="1" si="22">IFERROR(COUNTIF(INDIRECT(SUBSTITUTE(TRIM(SUBSTITUTE(SUBSTITUTE(SUBSTITUTE(SUBSTITUTE(SUBSTITUTE($B38,",","_"),")"," "),"(","_"),"/","_"),"-","_"))," ","_")),D$16),"")</f>
        <v/>
      </c>
      <c r="E38" s="34" t="str">
        <f t="shared" ca="1" si="22"/>
        <v/>
      </c>
      <c r="F38" s="34" t="str">
        <f t="shared" ca="1" si="22"/>
        <v/>
      </c>
      <c r="G38" s="34" t="str">
        <f t="shared" ca="1" si="22"/>
        <v/>
      </c>
      <c r="H38" s="39" t="str">
        <f t="array" aca="1" ref="H38" ca="1">IFERROR(SUM(D38:G38)/COUNT(ROW(INDIRECT(SUBSTITUTE(TRIM(SUBSTITUTE(SUBSTITUTE(SUBSTITUTE(SUBSTITUTE(SUBSTITUTE($B38,",","_"),")"," "),"(","_"),"/","_"),"-","_"))," ","_")))),"")</f>
        <v/>
      </c>
      <c r="I38" s="40" t="str">
        <f t="shared" si="17"/>
        <v/>
      </c>
      <c r="J38" s="37" t="str">
        <f t="array" ref="J38">IFERROR(INDEX(MASTER!A$1:A$531,SMALL(IF(MASTER!C$1:C$531="R",ROW(MASTER!A$1:A$531)-ROW(MASTER!A$1)+1),ROWS(MASTER!A$1:'MASTER'!A22))),"")</f>
        <v/>
      </c>
      <c r="K38" s="78" t="str">
        <f t="array" ref="K38">IFERROR(INDEX(MASTER!B$1:B$531,SMALL(IF(MASTER!C$1:C$531="R",ROW(MASTER!B$1:B$531)-ROW(MASTER!B$1)+1),ROWS(MASTER!B$1:'MASTER'!B22))),"")</f>
        <v/>
      </c>
      <c r="L38" s="79"/>
      <c r="M38" s="79"/>
      <c r="N38" s="79"/>
      <c r="O38" s="79"/>
      <c r="P38" s="79"/>
      <c r="Q38" s="80"/>
      <c r="R38" s="37" t="str">
        <f t="array" ref="R38">IFERROR(INDEX(MASTER!A$1:A$531,SMALL(IF(MASTER!C$1:C$531="R",ROW(MASTER!A$1:A$531)-ROW(MASTER!A$1)+1),ROWS(MASTER!A$1:'MASTER'!A44))),"")</f>
        <v/>
      </c>
      <c r="S38" s="78" t="str">
        <f t="array" ref="S38">IFERROR(INDEX(MASTER!B$1:B$531,SMALL(IF(MASTER!C$1:C$531="R",ROW(MASTER!B$1:B$531)-ROW(MASTER!B$1)+1),ROWS(MASTER!B$1:'MASTER'!B44))),"")</f>
        <v/>
      </c>
      <c r="T38" s="79"/>
      <c r="U38" s="79"/>
      <c r="V38" s="79"/>
      <c r="W38" s="79"/>
      <c r="X38" s="79"/>
      <c r="Y38" s="80"/>
    </row>
    <row r="39" spans="1:25" ht="15.75" customHeight="1" x14ac:dyDescent="0.25">
      <c r="A39" s="33" t="str">
        <f t="array" ref="A39">IFERROR(HYPERLINK("#'"&amp;TRIM(B39)&amp;"'!A1",INDEX('Tab Selection Criteria'!$A$3:$A$29,MATCH('Cover Summary Sheet'!B39,'Tab Selection Criteria'!$B$3:$B$29,0))),"")</f>
        <v/>
      </c>
      <c r="B39" s="78"/>
      <c r="C39" s="81"/>
      <c r="D39" s="34" t="str">
        <f t="shared" ref="D39:G39" ca="1" si="23">IFERROR(COUNTIF(INDIRECT(SUBSTITUTE(TRIM(SUBSTITUTE(SUBSTITUTE(SUBSTITUTE(SUBSTITUTE(SUBSTITUTE($B39,",","_"),")"," "),"(","_"),"/","_"),"-","_"))," ","_")),D$16),"")</f>
        <v/>
      </c>
      <c r="E39" s="34" t="str">
        <f t="shared" ca="1" si="23"/>
        <v/>
      </c>
      <c r="F39" s="34" t="str">
        <f t="shared" ca="1" si="23"/>
        <v/>
      </c>
      <c r="G39" s="34" t="str">
        <f t="shared" ca="1" si="23"/>
        <v/>
      </c>
      <c r="H39" s="39" t="str">
        <f t="array" aca="1" ref="H39" ca="1">IFERROR(SUM(D39:G39)/COUNT(ROW(INDIRECT(SUBSTITUTE(TRIM(SUBSTITUTE(SUBSTITUTE(SUBSTITUTE(SUBSTITUTE(SUBSTITUTE($B39,",","_"),")"," "),"(","_"),"/","_"),"-","_"))," ","_")))),"")</f>
        <v/>
      </c>
      <c r="I39" s="40" t="str">
        <f t="shared" si="17"/>
        <v/>
      </c>
      <c r="J39" s="41" t="s">
        <v>120</v>
      </c>
      <c r="K39" s="89" t="s">
        <v>124</v>
      </c>
      <c r="L39" s="79"/>
      <c r="M39" s="79"/>
      <c r="N39" s="79"/>
      <c r="O39" s="79"/>
      <c r="P39" s="79"/>
      <c r="Q39" s="80"/>
      <c r="R39" s="41" t="s">
        <v>120</v>
      </c>
      <c r="S39" s="89" t="s">
        <v>124</v>
      </c>
      <c r="T39" s="79"/>
      <c r="U39" s="79"/>
      <c r="V39" s="79"/>
      <c r="W39" s="79"/>
      <c r="X39" s="79"/>
      <c r="Y39" s="80"/>
    </row>
    <row r="40" spans="1:25" ht="15.75" customHeight="1" x14ac:dyDescent="0.25">
      <c r="A40" s="33" t="str">
        <f t="array" ref="A40">IFERROR(HYPERLINK("#'"&amp;TRIM(B40)&amp;"'!A1",INDEX('Tab Selection Criteria'!$A$3:$A$29,MATCH('Cover Summary Sheet'!B40,'Tab Selection Criteria'!$B$3:$B$29,0))),"")</f>
        <v/>
      </c>
      <c r="B40" s="78"/>
      <c r="C40" s="81"/>
      <c r="D40" s="34" t="str">
        <f t="shared" ref="D40:G40" ca="1" si="24">IFERROR(COUNTIF(INDIRECT(SUBSTITUTE(TRIM(SUBSTITUTE(SUBSTITUTE(SUBSTITUTE(SUBSTITUTE(SUBSTITUTE($B40,",","_"),")"," "),"(","_"),"/","_"),"-","_"))," ","_")),D$16),"")</f>
        <v/>
      </c>
      <c r="E40" s="34" t="str">
        <f t="shared" ca="1" si="24"/>
        <v/>
      </c>
      <c r="F40" s="34" t="str">
        <f t="shared" ca="1" si="24"/>
        <v/>
      </c>
      <c r="G40" s="34" t="str">
        <f t="shared" ca="1" si="24"/>
        <v/>
      </c>
      <c r="H40" s="39" t="str">
        <f t="array" aca="1" ref="H40" ca="1">IFERROR(SUM(D40:G40)/COUNT(ROW(INDIRECT(SUBSTITUTE(TRIM(SUBSTITUTE(SUBSTITUTE(SUBSTITUTE(SUBSTITUTE(SUBSTITUTE($B40,",","_"),")"," "),"(","_"),"/","_"),"-","_"))," ","_")))),"")</f>
        <v/>
      </c>
      <c r="I40" s="40" t="str">
        <f t="shared" si="17"/>
        <v/>
      </c>
      <c r="J40" s="37" t="str">
        <f t="array" ref="J40">IFERROR(INDEX(MASTER!A$1:A$531,SMALL(IF(MASTER!C$1:C$531="Y",ROW(MASTER!A$1:A$531)-ROW(MASTER!A$1)+1),ROWS(MASTER!A$1:'MASTER'!A1))),"")</f>
        <v/>
      </c>
      <c r="K40" s="78" t="str">
        <f t="array" ref="K40">IFERROR(INDEX(MASTER!B$1:B$531,SMALL(IF(MASTER!C$1:C$531="Y",ROW(MASTER!B$1:B$531)-ROW(MASTER!B$1)+1),ROWS(MASTER!B$1:'MASTER'!B1))),"")</f>
        <v/>
      </c>
      <c r="L40" s="79"/>
      <c r="M40" s="79"/>
      <c r="N40" s="79"/>
      <c r="O40" s="79"/>
      <c r="P40" s="79"/>
      <c r="Q40" s="80"/>
      <c r="R40" s="37" t="str">
        <f t="array" ref="R40">IFERROR(INDEX(MASTER!A$1:A$531,SMALL(IF(MASTER!C$1:C$531="Y",ROW(MASTER!A$1:A$531)-ROW(MASTER!A$1)+1),ROWS(MASTER!A$1:'MASTER'!A20))),"")</f>
        <v/>
      </c>
      <c r="S40" s="78" t="str">
        <f t="array" ref="S40">IFERROR(INDEX(MASTER!B$1:B$531,SMALL(IF(MASTER!C$1:C$531="Y",ROW(MASTER!B$1:B$531)-ROW(MASTER!B$1)+1),ROWS(MASTER!B$1:'MASTER'!B20))),"")</f>
        <v/>
      </c>
      <c r="T40" s="79"/>
      <c r="U40" s="79"/>
      <c r="V40" s="79"/>
      <c r="W40" s="79"/>
      <c r="X40" s="79"/>
      <c r="Y40" s="80"/>
    </row>
    <row r="41" spans="1:25" ht="15.75" customHeight="1" x14ac:dyDescent="0.25">
      <c r="A41" s="33" t="str">
        <f t="array" ref="A41">IFERROR(HYPERLINK("#'"&amp;TRIM(B41)&amp;"'!A1",INDEX('Tab Selection Criteria'!$A$3:$A$29,MATCH('Cover Summary Sheet'!B41,'Tab Selection Criteria'!$B$3:$B$29,0))),"")</f>
        <v/>
      </c>
      <c r="B41" s="78"/>
      <c r="C41" s="81"/>
      <c r="D41" s="34" t="str">
        <f t="shared" ref="D41:G41" ca="1" si="25">IFERROR(COUNTIF(INDIRECT(SUBSTITUTE(TRIM(SUBSTITUTE(SUBSTITUTE(SUBSTITUTE(SUBSTITUTE(SUBSTITUTE($B41,",","_"),")"," "),"(","_"),"/","_"),"-","_"))," ","_")),D$16),"")</f>
        <v/>
      </c>
      <c r="E41" s="34" t="str">
        <f t="shared" ca="1" si="25"/>
        <v/>
      </c>
      <c r="F41" s="34" t="str">
        <f t="shared" ca="1" si="25"/>
        <v/>
      </c>
      <c r="G41" s="34" t="str">
        <f t="shared" ca="1" si="25"/>
        <v/>
      </c>
      <c r="H41" s="39" t="str">
        <f t="array" aca="1" ref="H41" ca="1">IFERROR(SUM(D41:G41)/COUNT(ROW(INDIRECT(SUBSTITUTE(TRIM(SUBSTITUTE(SUBSTITUTE(SUBSTITUTE(SUBSTITUTE(SUBSTITUTE($B41,",","_"),")"," "),"(","_"),"/","_"),"-","_"))," ","_")))),"")</f>
        <v/>
      </c>
      <c r="I41" s="40" t="str">
        <f t="shared" si="17"/>
        <v/>
      </c>
      <c r="J41" s="37" t="str">
        <f t="array" ref="J41">IFERROR(INDEX(MASTER!A$1:A$531,SMALL(IF(MASTER!C$1:C$531="Y",ROW(MASTER!A$1:A$531)-ROW(MASTER!A$1)+1),ROWS(MASTER!A$1:'MASTER'!A2))),"")</f>
        <v/>
      </c>
      <c r="K41" s="78" t="str">
        <f t="array" ref="K41">IFERROR(INDEX(MASTER!B$1:B$531,SMALL(IF(MASTER!C$1:C$531="Y",ROW(MASTER!B$1:B$531)-ROW(MASTER!B$1)+1),ROWS(MASTER!B$1:'MASTER'!B2))),"")</f>
        <v/>
      </c>
      <c r="L41" s="79"/>
      <c r="M41" s="79"/>
      <c r="N41" s="79"/>
      <c r="O41" s="79"/>
      <c r="P41" s="79"/>
      <c r="Q41" s="80"/>
      <c r="R41" s="37" t="str">
        <f t="array" ref="R41">IFERROR(INDEX(MASTER!A$1:A$531,SMALL(IF(MASTER!C$1:C$531="Y",ROW(MASTER!A$1:A$531)-ROW(MASTER!A$1)+1),ROWS(MASTER!A$1:'MASTER'!A21))),"")</f>
        <v/>
      </c>
      <c r="S41" s="78" t="str">
        <f t="array" ref="S41">IFERROR(INDEX(MASTER!B$1:B$531,SMALL(IF(MASTER!C$1:C$531="Y",ROW(MASTER!B$1:B$531)-ROW(MASTER!B$1)+1),ROWS(MASTER!B$1:'MASTER'!B21))),"")</f>
        <v/>
      </c>
      <c r="T41" s="79"/>
      <c r="U41" s="79"/>
      <c r="V41" s="79"/>
      <c r="W41" s="79"/>
      <c r="X41" s="79"/>
      <c r="Y41" s="80"/>
    </row>
    <row r="42" spans="1:25" ht="15.75" customHeight="1" x14ac:dyDescent="0.25">
      <c r="A42" s="33" t="str">
        <f t="array" ref="A42">IFERROR(HYPERLINK("#'"&amp;TRIM(B42)&amp;"'!A1",INDEX('Tab Selection Criteria'!$A$3:$A$29,MATCH('Cover Summary Sheet'!B42,'Tab Selection Criteria'!$B$3:$B$29,0))),"")</f>
        <v/>
      </c>
      <c r="B42" s="78"/>
      <c r="C42" s="81"/>
      <c r="D42" s="34" t="str">
        <f t="shared" ref="D42:G42" ca="1" si="26">IFERROR(COUNTIF(INDIRECT(SUBSTITUTE(TRIM(SUBSTITUTE(SUBSTITUTE(SUBSTITUTE(SUBSTITUTE(SUBSTITUTE($B42,",","_"),")"," "),"(","_"),"/","_"),"-","_"))," ","_")),D$16),"")</f>
        <v/>
      </c>
      <c r="E42" s="34" t="str">
        <f t="shared" ca="1" si="26"/>
        <v/>
      </c>
      <c r="F42" s="34" t="str">
        <f t="shared" ca="1" si="26"/>
        <v/>
      </c>
      <c r="G42" s="34" t="str">
        <f t="shared" ca="1" si="26"/>
        <v/>
      </c>
      <c r="H42" s="39" t="str">
        <f t="array" aca="1" ref="H42" ca="1">IFERROR(SUM(D42:G42)/COUNT(ROW(INDIRECT(SUBSTITUTE(TRIM(SUBSTITUTE(SUBSTITUTE(SUBSTITUTE(SUBSTITUTE(SUBSTITUTE($B42,",","_"),")"," "),"(","_"),"/","_"),"-","_"))," ","_")))),"")</f>
        <v/>
      </c>
      <c r="I42" s="40" t="str">
        <f t="shared" si="17"/>
        <v/>
      </c>
      <c r="J42" s="37" t="str">
        <f t="array" ref="J42">IFERROR(INDEX(MASTER!A$1:A$531,SMALL(IF(MASTER!C$1:C$531="Y",ROW(MASTER!A$1:A$531)-ROW(MASTER!A$1)+1),ROWS(MASTER!A$1:'MASTER'!A3))),"")</f>
        <v/>
      </c>
      <c r="K42" s="78" t="str">
        <f t="array" ref="K42">IFERROR(INDEX(MASTER!B$1:B$531,SMALL(IF(MASTER!C$1:C$531="Y",ROW(MASTER!B$1:B$531)-ROW(MASTER!B$1)+1),ROWS(MASTER!B$1:'MASTER'!B3))),"")</f>
        <v/>
      </c>
      <c r="L42" s="79"/>
      <c r="M42" s="79"/>
      <c r="N42" s="79"/>
      <c r="O42" s="79"/>
      <c r="P42" s="79"/>
      <c r="Q42" s="80"/>
      <c r="R42" s="37" t="str">
        <f t="array" ref="R42">IFERROR(INDEX(MASTER!A$1:A$531,SMALL(IF(MASTER!C$1:C$531="Y",ROW(MASTER!A$1:A$531)-ROW(MASTER!A$1)+1),ROWS(MASTER!A$1:'MASTER'!A22))),"")</f>
        <v/>
      </c>
      <c r="S42" s="78" t="str">
        <f t="array" ref="S42">IFERROR(INDEX(MASTER!B$1:B$531,SMALL(IF(MASTER!C$1:C$531="Y",ROW(MASTER!B$1:B$531)-ROW(MASTER!B$1)+1),ROWS(MASTER!B$1:'MASTER'!B22))),"")</f>
        <v/>
      </c>
      <c r="T42" s="79"/>
      <c r="U42" s="79"/>
      <c r="V42" s="79"/>
      <c r="W42" s="79"/>
      <c r="X42" s="79"/>
      <c r="Y42" s="80"/>
    </row>
    <row r="43" spans="1:25" ht="15.75" customHeight="1" x14ac:dyDescent="0.25">
      <c r="A43" s="33" t="str">
        <f t="array" ref="A43">IFERROR(HYPERLINK("#'"&amp;TRIM(B43)&amp;"'!A1",INDEX('Tab Selection Criteria'!$A$3:$A$29,MATCH('Cover Summary Sheet'!B43,'Tab Selection Criteria'!$B$3:$B$29,0))),"")</f>
        <v/>
      </c>
      <c r="B43" s="78"/>
      <c r="C43" s="81"/>
      <c r="D43" s="34" t="str">
        <f t="shared" ref="D43:G43" ca="1" si="27">IFERROR(COUNTIF(INDIRECT(SUBSTITUTE(TRIM(SUBSTITUTE(SUBSTITUTE(SUBSTITUTE(SUBSTITUTE(SUBSTITUTE($B43,",","_"),")"," "),"(","_"),"/","_"),"-","_"))," ","_")),D$16),"")</f>
        <v/>
      </c>
      <c r="E43" s="34" t="str">
        <f t="shared" ca="1" si="27"/>
        <v/>
      </c>
      <c r="F43" s="34" t="str">
        <f t="shared" ca="1" si="27"/>
        <v/>
      </c>
      <c r="G43" s="34" t="str">
        <f t="shared" ca="1" si="27"/>
        <v/>
      </c>
      <c r="H43" s="39" t="str">
        <f t="array" aca="1" ref="H43" ca="1">IFERROR(SUM(D43:G43)/COUNT(ROW(INDIRECT(SUBSTITUTE(TRIM(SUBSTITUTE(SUBSTITUTE(SUBSTITUTE(SUBSTITUTE(SUBSTITUTE($B43,",","_"),")"," "),"(","_"),"/","_"),"-","_"))," ","_")))),"")</f>
        <v/>
      </c>
      <c r="I43" s="40" t="str">
        <f t="shared" si="17"/>
        <v/>
      </c>
      <c r="J43" s="37" t="str">
        <f t="array" ref="J43">IFERROR(INDEX(MASTER!A$1:A$531,SMALL(IF(MASTER!C$1:C$531="Y",ROW(MASTER!A$1:A$531)-ROW(MASTER!A$1)+1),ROWS(MASTER!A$1:'MASTER'!A4))),"")</f>
        <v/>
      </c>
      <c r="K43" s="78" t="str">
        <f t="array" ref="K43">IFERROR(INDEX(MASTER!B$1:B$531,SMALL(IF(MASTER!C$1:C$531="Y",ROW(MASTER!B$1:B$531)-ROW(MASTER!B$1)+1),ROWS(MASTER!B$1:'MASTER'!B4))),"")</f>
        <v/>
      </c>
      <c r="L43" s="79"/>
      <c r="M43" s="79"/>
      <c r="N43" s="79"/>
      <c r="O43" s="79"/>
      <c r="P43" s="79"/>
      <c r="Q43" s="80"/>
      <c r="R43" s="37" t="str">
        <f t="array" ref="R43">IFERROR(INDEX(MASTER!A$1:A$531,SMALL(IF(MASTER!C$1:C$531="Y",ROW(MASTER!A$1:A$531)-ROW(MASTER!A$1)+1),ROWS(MASTER!A$1:'MASTER'!A23))),"")</f>
        <v/>
      </c>
      <c r="S43" s="78" t="str">
        <f t="array" ref="S43">IFERROR(INDEX(MASTER!B$1:B$531,SMALL(IF(MASTER!C$1:C$531="Y",ROW(MASTER!B$1:B$531)-ROW(MASTER!B$1)+1),ROWS(MASTER!B$1:'MASTER'!B23))),"")</f>
        <v/>
      </c>
      <c r="T43" s="79"/>
      <c r="U43" s="79"/>
      <c r="V43" s="79"/>
      <c r="W43" s="79"/>
      <c r="X43" s="79"/>
      <c r="Y43" s="80"/>
    </row>
    <row r="44" spans="1:25" ht="15.75" customHeight="1" x14ac:dyDescent="0.25">
      <c r="A44" s="33" t="str">
        <f t="array" ref="A44">IFERROR(HYPERLINK("#'"&amp;TRIM(B44)&amp;"'!A1",INDEX('Tab Selection Criteria'!$A$3:$A$29,MATCH('Cover Summary Sheet'!B44,'Tab Selection Criteria'!$B$3:$B$29,0))),"")</f>
        <v/>
      </c>
      <c r="B44" s="78"/>
      <c r="C44" s="81"/>
      <c r="D44" s="34" t="str">
        <f t="shared" ref="D44:G44" ca="1" si="28">IFERROR(COUNTIF(INDIRECT(SUBSTITUTE(TRIM(SUBSTITUTE(SUBSTITUTE(SUBSTITUTE(SUBSTITUTE(SUBSTITUTE($B44,",","_"),")"," "),"(","_"),"/","_"),"-","_"))," ","_")),D$16),"")</f>
        <v/>
      </c>
      <c r="E44" s="34" t="str">
        <f t="shared" ca="1" si="28"/>
        <v/>
      </c>
      <c r="F44" s="34" t="str">
        <f t="shared" ca="1" si="28"/>
        <v/>
      </c>
      <c r="G44" s="34" t="str">
        <f t="shared" ca="1" si="28"/>
        <v/>
      </c>
      <c r="H44" s="39" t="str">
        <f t="array" aca="1" ref="H44" ca="1">IFERROR(SUM(D44:G44)/COUNT(ROW(INDIRECT(SUBSTITUTE(TRIM(SUBSTITUTE(SUBSTITUTE(SUBSTITUTE(SUBSTITUTE(SUBSTITUTE($B44,",","_"),")"," "),"(","_"),"/","_"),"-","_"))," ","_")))),"")</f>
        <v/>
      </c>
      <c r="I44" s="40" t="str">
        <f t="shared" si="17"/>
        <v/>
      </c>
      <c r="J44" s="37" t="str">
        <f t="array" ref="J44">IFERROR(INDEX(MASTER!A$1:A$531,SMALL(IF(MASTER!C$1:C$531="Y",ROW(MASTER!A$1:A$531)-ROW(MASTER!A$1)+1),ROWS(MASTER!A$1:'MASTER'!A5))),"")</f>
        <v/>
      </c>
      <c r="K44" s="78" t="str">
        <f t="array" ref="K44">IFERROR(INDEX(MASTER!B$1:B$531,SMALL(IF(MASTER!C$1:C$531="Y",ROW(MASTER!B$1:B$531)-ROW(MASTER!B$1)+1),ROWS(MASTER!B$1:'MASTER'!B5))),"")</f>
        <v/>
      </c>
      <c r="L44" s="79"/>
      <c r="M44" s="79"/>
      <c r="N44" s="79"/>
      <c r="O44" s="79"/>
      <c r="P44" s="79"/>
      <c r="Q44" s="80"/>
      <c r="R44" s="37" t="str">
        <f t="array" ref="R44">IFERROR(INDEX(MASTER!A$1:A$531,SMALL(IF(MASTER!C$1:C$531="Y",ROW(MASTER!A$1:A$531)-ROW(MASTER!A$1)+1),ROWS(MASTER!A$1:'MASTER'!A24))),"")</f>
        <v/>
      </c>
      <c r="S44" s="78" t="str">
        <f t="array" ref="S44">IFERROR(INDEX(MASTER!B$1:B$531,SMALL(IF(MASTER!C$1:C$531="Y",ROW(MASTER!B$1:B$531)-ROW(MASTER!B$1)+1),ROWS(MASTER!B$1:'MASTER'!B24))),"")</f>
        <v/>
      </c>
      <c r="T44" s="79"/>
      <c r="U44" s="79"/>
      <c r="V44" s="79"/>
      <c r="W44" s="79"/>
      <c r="X44" s="79"/>
      <c r="Y44" s="80"/>
    </row>
    <row r="45" spans="1:25" ht="15.75" customHeight="1" x14ac:dyDescent="0.25">
      <c r="A45" s="33" t="str">
        <f t="array" ref="A45">IFERROR(HYPERLINK("#'"&amp;TRIM(B45)&amp;"'!A1",INDEX('Tab Selection Criteria'!$A$3:$A$29,MATCH('Cover Summary Sheet'!B45,'Tab Selection Criteria'!$B$3:$B$29,0))),"")</f>
        <v/>
      </c>
      <c r="B45" s="78"/>
      <c r="C45" s="81"/>
      <c r="D45" s="34" t="str">
        <f t="shared" ref="D45:G45" ca="1" si="29">IFERROR(COUNTIF(INDIRECT(SUBSTITUTE(TRIM(SUBSTITUTE(SUBSTITUTE(SUBSTITUTE(SUBSTITUTE(SUBSTITUTE($B45,",","_"),")"," "),"(","_"),"/","_"),"-","_"))," ","_")),D$16),"")</f>
        <v/>
      </c>
      <c r="E45" s="34" t="str">
        <f t="shared" ca="1" si="29"/>
        <v/>
      </c>
      <c r="F45" s="34" t="str">
        <f t="shared" ca="1" si="29"/>
        <v/>
      </c>
      <c r="G45" s="34" t="str">
        <f t="shared" ca="1" si="29"/>
        <v/>
      </c>
      <c r="H45" s="39" t="str">
        <f t="array" aca="1" ref="H45" ca="1">IFERROR(SUM(D45:G45)/COUNT(ROW(INDIRECT(SUBSTITUTE(TRIM(SUBSTITUTE(SUBSTITUTE(SUBSTITUTE(SUBSTITUTE(SUBSTITUTE($B45,",","_"),")"," "),"(","_"),"/","_"),"-","_"))," ","_")))),"")</f>
        <v/>
      </c>
      <c r="I45" s="40" t="str">
        <f t="shared" si="17"/>
        <v/>
      </c>
      <c r="J45" s="37" t="str">
        <f t="array" ref="J45">IFERROR(INDEX(MASTER!A$1:A$531,SMALL(IF(MASTER!C$1:C$531="Y",ROW(MASTER!A$1:A$531)-ROW(MASTER!A$1)+1),ROWS(MASTER!A$1:'MASTER'!A6))),"")</f>
        <v/>
      </c>
      <c r="K45" s="78" t="str">
        <f t="array" ref="K45">IFERROR(INDEX(MASTER!B$1:B$531,SMALL(IF(MASTER!C$1:C$531="Y",ROW(MASTER!B$1:B$531)-ROW(MASTER!B$1)+1),ROWS(MASTER!B$1:'MASTER'!B6))),"")</f>
        <v/>
      </c>
      <c r="L45" s="79"/>
      <c r="M45" s="79"/>
      <c r="N45" s="79"/>
      <c r="O45" s="79"/>
      <c r="P45" s="79"/>
      <c r="Q45" s="80"/>
      <c r="R45" s="37" t="str">
        <f t="array" ref="R45">IFERROR(INDEX(MASTER!A$1:A$531,SMALL(IF(MASTER!C$1:C$531="Y",ROW(MASTER!A$1:A$531)-ROW(MASTER!A$1)+1),ROWS(MASTER!A$1:'MASTER'!A25))),"")</f>
        <v/>
      </c>
      <c r="S45" s="78" t="str">
        <f t="array" ref="S45">IFERROR(INDEX(MASTER!B$1:B$531,SMALL(IF(MASTER!C$1:C$531="Y",ROW(MASTER!B$1:B$531)-ROW(MASTER!B$1)+1),ROWS(MASTER!B$1:'MASTER'!B25))),"")</f>
        <v/>
      </c>
      <c r="T45" s="79"/>
      <c r="U45" s="79"/>
      <c r="V45" s="79"/>
      <c r="W45" s="79"/>
      <c r="X45" s="79"/>
      <c r="Y45" s="80"/>
    </row>
    <row r="46" spans="1:25" ht="15.75" customHeight="1" x14ac:dyDescent="0.25">
      <c r="A46" s="33" t="str">
        <f t="array" ref="A46">IFERROR(HYPERLINK("#'"&amp;TRIM(B46)&amp;"'!A1",INDEX('Tab Selection Criteria'!$A$3:$A$29,MATCH('Cover Summary Sheet'!B46,'Tab Selection Criteria'!$B$3:$B$29,0))),"")</f>
        <v/>
      </c>
      <c r="B46" s="78"/>
      <c r="C46" s="81"/>
      <c r="D46" s="34" t="str">
        <f t="shared" ref="D46:G46" ca="1" si="30">IFERROR(COUNTIF(INDIRECT(SUBSTITUTE(TRIM(SUBSTITUTE(SUBSTITUTE(SUBSTITUTE(SUBSTITUTE(SUBSTITUTE($B46,",","_"),")"," "),"(","_"),"/","_"),"-","_"))," ","_")),D$16),"")</f>
        <v/>
      </c>
      <c r="E46" s="34" t="str">
        <f t="shared" ca="1" si="30"/>
        <v/>
      </c>
      <c r="F46" s="34" t="str">
        <f t="shared" ca="1" si="30"/>
        <v/>
      </c>
      <c r="G46" s="34" t="str">
        <f t="shared" ca="1" si="30"/>
        <v/>
      </c>
      <c r="H46" s="39" t="str">
        <f t="array" aca="1" ref="H46" ca="1">IFERROR(SUM(D46:G46)/COUNT(ROW(INDIRECT(SUBSTITUTE(TRIM(SUBSTITUTE(SUBSTITUTE(SUBSTITUTE(SUBSTITUTE(SUBSTITUTE($B46,",","_"),")"," "),"(","_"),"/","_"),"-","_"))," ","_")))),"")</f>
        <v/>
      </c>
      <c r="I46" s="40" t="str">
        <f t="shared" si="17"/>
        <v/>
      </c>
      <c r="J46" s="37" t="str">
        <f t="array" ref="J46">IFERROR(INDEX(MASTER!A$1:A$531,SMALL(IF(MASTER!C$1:C$531="Y",ROW(MASTER!A$1:A$531)-ROW(MASTER!A$1)+1),ROWS(MASTER!A$1:'MASTER'!A7))),"")</f>
        <v/>
      </c>
      <c r="K46" s="78" t="str">
        <f t="array" ref="K46">IFERROR(INDEX(MASTER!B$1:B$531,SMALL(IF(MASTER!C$1:C$531="Y",ROW(MASTER!B$1:B$531)-ROW(MASTER!B$1)+1),ROWS(MASTER!B$1:'MASTER'!B7))),"")</f>
        <v/>
      </c>
      <c r="L46" s="79"/>
      <c r="M46" s="79"/>
      <c r="N46" s="79"/>
      <c r="O46" s="79"/>
      <c r="P46" s="79"/>
      <c r="Q46" s="80"/>
      <c r="R46" s="37" t="str">
        <f t="array" ref="R46">IFERROR(INDEX(MASTER!A$1:A$531,SMALL(IF(MASTER!C$1:C$531="Y",ROW(MASTER!A$1:A$531)-ROW(MASTER!A$1)+1),ROWS(MASTER!A$1:'MASTER'!A26))),"")</f>
        <v/>
      </c>
      <c r="S46" s="78" t="str">
        <f t="array" ref="S46">IFERROR(INDEX(MASTER!B$1:B$531,SMALL(IF(MASTER!C$1:C$531="Y",ROW(MASTER!B$1:B$531)-ROW(MASTER!B$1)+1),ROWS(MASTER!B$1:'MASTER'!B26))),"")</f>
        <v/>
      </c>
      <c r="T46" s="79"/>
      <c r="U46" s="79"/>
      <c r="V46" s="79"/>
      <c r="W46" s="79"/>
      <c r="X46" s="79"/>
      <c r="Y46" s="80"/>
    </row>
    <row r="47" spans="1:25" ht="15.75" customHeight="1" x14ac:dyDescent="0.25">
      <c r="A47" s="33" t="str">
        <f t="array" ref="A47">IFERROR(HYPERLINK("#'"&amp;TRIM(B47)&amp;"'!A1",INDEX('Tab Selection Criteria'!$A$3:$A$29,MATCH('Cover Summary Sheet'!B47,'Tab Selection Criteria'!$B$3:$B$29,0))),"")</f>
        <v/>
      </c>
      <c r="B47" s="78"/>
      <c r="C47" s="81"/>
      <c r="D47" s="34" t="str">
        <f t="shared" ref="D47:G47" ca="1" si="31">IFERROR(COUNTIF(INDIRECT(SUBSTITUTE(TRIM(SUBSTITUTE(SUBSTITUTE(SUBSTITUTE(SUBSTITUTE(SUBSTITUTE($B47,",","_"),")"," "),"(","_"),"/","_"),"-","_"))," ","_")),D$16),"")</f>
        <v/>
      </c>
      <c r="E47" s="34" t="str">
        <f t="shared" ca="1" si="31"/>
        <v/>
      </c>
      <c r="F47" s="34" t="str">
        <f t="shared" ca="1" si="31"/>
        <v/>
      </c>
      <c r="G47" s="34" t="str">
        <f t="shared" ca="1" si="31"/>
        <v/>
      </c>
      <c r="H47" s="39" t="str">
        <f t="array" aca="1" ref="H47" ca="1">IFERROR(SUM(D47:G47)/COUNT(ROW(INDIRECT(SUBSTITUTE(TRIM(SUBSTITUTE(SUBSTITUTE(SUBSTITUTE(SUBSTITUTE(SUBSTITUTE($B47,",","_"),")"," "),"(","_"),"/","_"),"-","_"))," ","_")))),"")</f>
        <v/>
      </c>
      <c r="I47" s="40" t="str">
        <f t="shared" si="17"/>
        <v/>
      </c>
      <c r="J47" s="37" t="str">
        <f t="array" ref="J47">IFERROR(INDEX(MASTER!A$1:A$531,SMALL(IF(MASTER!C$1:C$531="Y",ROW(MASTER!A$1:A$531)-ROW(MASTER!A$1)+1),ROWS(MASTER!A$1:'MASTER'!A8))),"")</f>
        <v/>
      </c>
      <c r="K47" s="78" t="str">
        <f t="array" ref="K47">IFERROR(INDEX(MASTER!B$1:B$531,SMALL(IF(MASTER!C$1:C$531="Y",ROW(MASTER!B$1:B$531)-ROW(MASTER!B$1)+1),ROWS(MASTER!B$1:'MASTER'!B8))),"")</f>
        <v/>
      </c>
      <c r="L47" s="79"/>
      <c r="M47" s="79"/>
      <c r="N47" s="79"/>
      <c r="O47" s="79"/>
      <c r="P47" s="79"/>
      <c r="Q47" s="80"/>
      <c r="R47" s="37" t="str">
        <f t="array" ref="R47">IFERROR(INDEX(MASTER!A$1:A$531,SMALL(IF(MASTER!C$1:C$531="Y",ROW(MASTER!A$1:A$531)-ROW(MASTER!A$1)+1),ROWS(MASTER!A$1:'MASTER'!A27))),"")</f>
        <v/>
      </c>
      <c r="S47" s="78" t="str">
        <f t="array" ref="S47">IFERROR(INDEX(MASTER!B$1:B$531,SMALL(IF(MASTER!C$1:C$531="Y",ROW(MASTER!B$1:B$531)-ROW(MASTER!B$1)+1),ROWS(MASTER!B$1:'MASTER'!B27))),"")</f>
        <v/>
      </c>
      <c r="T47" s="79"/>
      <c r="U47" s="79"/>
      <c r="V47" s="79"/>
      <c r="W47" s="79"/>
      <c r="X47" s="79"/>
      <c r="Y47" s="80"/>
    </row>
    <row r="48" spans="1:25" ht="15.75" customHeight="1" x14ac:dyDescent="0.25">
      <c r="A48" s="33" t="str">
        <f t="array" ref="A48">IFERROR(HYPERLINK("#'"&amp;TRIM(B48)&amp;"'!A1",INDEX('Tab Selection Criteria'!$A$3:$A$29,MATCH('Cover Summary Sheet'!B48,'Tab Selection Criteria'!$B$3:$B$29,0))),"")</f>
        <v/>
      </c>
      <c r="B48" s="78"/>
      <c r="C48" s="81"/>
      <c r="D48" s="34" t="str">
        <f t="shared" ref="D48:G48" ca="1" si="32">IFERROR(COUNTIF(INDIRECT(SUBSTITUTE(TRIM(SUBSTITUTE(SUBSTITUTE(SUBSTITUTE(SUBSTITUTE(SUBSTITUTE($B48,",","_"),")"," "),"(","_"),"/","_"),"-","_"))," ","_")),D$16),"")</f>
        <v/>
      </c>
      <c r="E48" s="34" t="str">
        <f t="shared" ca="1" si="32"/>
        <v/>
      </c>
      <c r="F48" s="34" t="str">
        <f t="shared" ca="1" si="32"/>
        <v/>
      </c>
      <c r="G48" s="34" t="str">
        <f t="shared" ca="1" si="32"/>
        <v/>
      </c>
      <c r="H48" s="39" t="str">
        <f t="array" aca="1" ref="H48" ca="1">IFERROR(SUM(D48:G48)/COUNT(ROW(INDIRECT(SUBSTITUTE(TRIM(SUBSTITUTE(SUBSTITUTE(SUBSTITUTE(SUBSTITUTE(SUBSTITUTE($B48,",","_"),")"," "),"(","_"),"/","_"),"-","_"))," ","_")))),"")</f>
        <v/>
      </c>
      <c r="I48" s="40" t="str">
        <f t="shared" si="17"/>
        <v/>
      </c>
      <c r="J48" s="37" t="str">
        <f t="array" ref="J48">IFERROR(INDEX(MASTER!A$1:A$531,SMALL(IF(MASTER!C$1:C$531="Y",ROW(MASTER!A$1:A$531)-ROW(MASTER!A$1)+1),ROWS(MASTER!A$1:'MASTER'!A9))),"")</f>
        <v/>
      </c>
      <c r="K48" s="78" t="str">
        <f t="array" ref="K48">IFERROR(INDEX(MASTER!B$1:B$531,SMALL(IF(MASTER!C$1:C$531="Y",ROW(MASTER!B$1:B$531)-ROW(MASTER!B$1)+1),ROWS(MASTER!B$1:'MASTER'!B9))),"")</f>
        <v/>
      </c>
      <c r="L48" s="79"/>
      <c r="M48" s="79"/>
      <c r="N48" s="79"/>
      <c r="O48" s="79"/>
      <c r="P48" s="79"/>
      <c r="Q48" s="80"/>
      <c r="R48" s="37" t="str">
        <f t="array" ref="R48">IFERROR(INDEX(MASTER!A$1:A$531,SMALL(IF(MASTER!C$1:C$531="Y",ROW(MASTER!A$1:A$531)-ROW(MASTER!A$1)+1),ROWS(MASTER!A$1:'MASTER'!A28))),"")</f>
        <v/>
      </c>
      <c r="S48" s="78" t="str">
        <f t="array" ref="S48">IFERROR(INDEX(MASTER!B$1:B$531,SMALL(IF(MASTER!C$1:C$531="Y",ROW(MASTER!B$1:B$531)-ROW(MASTER!B$1)+1),ROWS(MASTER!B$1:'MASTER'!B28))),"")</f>
        <v/>
      </c>
      <c r="T48" s="79"/>
      <c r="U48" s="79"/>
      <c r="V48" s="79"/>
      <c r="W48" s="79"/>
      <c r="X48" s="79"/>
      <c r="Y48" s="80"/>
    </row>
    <row r="49" spans="1:25" ht="15.75" customHeight="1" x14ac:dyDescent="0.25">
      <c r="A49" s="33" t="str">
        <f t="array" ref="A49">IFERROR(HYPERLINK("#'"&amp;TRIM(B49)&amp;"'!A1",INDEX('Tab Selection Criteria'!$A$3:$A$29,MATCH('Cover Summary Sheet'!B49,'Tab Selection Criteria'!$B$3:$B$29,0))),"")</f>
        <v/>
      </c>
      <c r="B49" s="78"/>
      <c r="C49" s="81"/>
      <c r="D49" s="34" t="str">
        <f t="shared" ref="D49:G49" ca="1" si="33">IFERROR(COUNTIF(INDIRECT(SUBSTITUTE(TRIM(SUBSTITUTE(SUBSTITUTE(SUBSTITUTE(SUBSTITUTE(SUBSTITUTE($B49,",","_"),")"," "),"(","_"),"/","_"),"-","_"))," ","_")),D$16),"")</f>
        <v/>
      </c>
      <c r="E49" s="34" t="str">
        <f t="shared" ca="1" si="33"/>
        <v/>
      </c>
      <c r="F49" s="34" t="str">
        <f t="shared" ca="1" si="33"/>
        <v/>
      </c>
      <c r="G49" s="34" t="str">
        <f t="shared" ca="1" si="33"/>
        <v/>
      </c>
      <c r="H49" s="39" t="str">
        <f t="array" aca="1" ref="H49" ca="1">IFERROR(SUM(D49:G49)/COUNT(ROW(INDIRECT(SUBSTITUTE(TRIM(SUBSTITUTE(SUBSTITUTE(SUBSTITUTE(SUBSTITUTE(SUBSTITUTE($B49,",","_"),")"," "),"(","_"),"/","_"),"-","_"))," ","_")))),"")</f>
        <v/>
      </c>
      <c r="I49" s="40" t="str">
        <f t="shared" si="17"/>
        <v/>
      </c>
      <c r="J49" s="37" t="str">
        <f t="array" ref="J49">IFERROR(INDEX(MASTER!A$1:A$531,SMALL(IF(MASTER!C$1:C$531="Y",ROW(MASTER!A$1:A$531)-ROW(MASTER!A$1)+1),ROWS(MASTER!A$1:'MASTER'!A10))),"")</f>
        <v/>
      </c>
      <c r="K49" s="78" t="str">
        <f t="array" ref="K49">IFERROR(INDEX(MASTER!B$1:B$531,SMALL(IF(MASTER!C$1:C$531="Y",ROW(MASTER!B$1:B$531)-ROW(MASTER!B$1)+1),ROWS(MASTER!B$1:'MASTER'!B10))),"")</f>
        <v/>
      </c>
      <c r="L49" s="79"/>
      <c r="M49" s="79"/>
      <c r="N49" s="79"/>
      <c r="O49" s="79"/>
      <c r="P49" s="79"/>
      <c r="Q49" s="80"/>
      <c r="R49" s="37" t="str">
        <f t="array" ref="R49">IFERROR(INDEX(MASTER!A$1:A$531,SMALL(IF(MASTER!C$1:C$531="Y",ROW(MASTER!A$1:A$531)-ROW(MASTER!A$1)+1),ROWS(MASTER!A$1:'MASTER'!A29))),"")</f>
        <v/>
      </c>
      <c r="S49" s="78" t="str">
        <f t="array" ref="S49">IFERROR(INDEX(MASTER!B$1:B$531,SMALL(IF(MASTER!C$1:C$531="Y",ROW(MASTER!B$1:B$531)-ROW(MASTER!B$1)+1),ROWS(MASTER!B$1:'MASTER'!B29))),"")</f>
        <v/>
      </c>
      <c r="T49" s="79"/>
      <c r="U49" s="79"/>
      <c r="V49" s="79"/>
      <c r="W49" s="79"/>
      <c r="X49" s="79"/>
      <c r="Y49" s="80"/>
    </row>
    <row r="50" spans="1:25" ht="15.75" customHeight="1" x14ac:dyDescent="0.25">
      <c r="A50" s="33" t="str">
        <f t="array" ref="A50">IFERROR(HYPERLINK("#'"&amp;TRIM(B50)&amp;"'!A1",INDEX('Tab Selection Criteria'!$A$3:$A$29,MATCH('Cover Summary Sheet'!B50,'Tab Selection Criteria'!$B$3:$B$29,0))),"")</f>
        <v/>
      </c>
      <c r="B50" s="78"/>
      <c r="C50" s="81"/>
      <c r="D50" s="34" t="str">
        <f t="shared" ref="D50:G50" ca="1" si="34">IFERROR(COUNTIF(INDIRECT(SUBSTITUTE(TRIM(SUBSTITUTE(SUBSTITUTE(SUBSTITUTE(SUBSTITUTE(SUBSTITUTE($B50,",","_"),")"," "),"(","_"),"/","_"),"-","_"))," ","_")),D$16),"")</f>
        <v/>
      </c>
      <c r="E50" s="34" t="str">
        <f t="shared" ca="1" si="34"/>
        <v/>
      </c>
      <c r="F50" s="34" t="str">
        <f t="shared" ca="1" si="34"/>
        <v/>
      </c>
      <c r="G50" s="34" t="str">
        <f t="shared" ca="1" si="34"/>
        <v/>
      </c>
      <c r="H50" s="39" t="str">
        <f t="array" aca="1" ref="H50" ca="1">IFERROR(SUM(D50:G50)/COUNT(ROW(INDIRECT(SUBSTITUTE(TRIM(SUBSTITUTE(SUBSTITUTE(SUBSTITUTE(SUBSTITUTE(SUBSTITUTE($B50,",","_"),")"," "),"(","_"),"/","_"),"-","_"))," ","_")))),"")</f>
        <v/>
      </c>
      <c r="I50" s="40" t="str">
        <f t="shared" si="17"/>
        <v/>
      </c>
      <c r="J50" s="37" t="str">
        <f t="array" ref="J50">IFERROR(INDEX(MASTER!A$1:A$531,SMALL(IF(MASTER!C$1:C$531="Y",ROW(MASTER!A$1:A$531)-ROW(MASTER!A$1)+1),ROWS(MASTER!A$1:'MASTER'!A11))),"")</f>
        <v/>
      </c>
      <c r="K50" s="78" t="str">
        <f t="array" ref="K50">IFERROR(INDEX(MASTER!B$1:B$531,SMALL(IF(MASTER!C$1:C$531="Y",ROW(MASTER!B$1:B$531)-ROW(MASTER!B$1)+1),ROWS(MASTER!B$1:'MASTER'!B11))),"")</f>
        <v/>
      </c>
      <c r="L50" s="79"/>
      <c r="M50" s="79"/>
      <c r="N50" s="79"/>
      <c r="O50" s="79"/>
      <c r="P50" s="79"/>
      <c r="Q50" s="80"/>
      <c r="R50" s="37" t="str">
        <f t="array" ref="R50">IFERROR(INDEX(MASTER!A$1:A$531,SMALL(IF(MASTER!C$1:C$531="Y",ROW(MASTER!A$1:A$531)-ROW(MASTER!A$1)+1),ROWS(MASTER!A$1:'MASTER'!A30))),"")</f>
        <v/>
      </c>
      <c r="S50" s="78" t="str">
        <f t="array" ref="S50">IFERROR(INDEX(MASTER!B$1:B$531,SMALL(IF(MASTER!C$1:C$531="Y",ROW(MASTER!B$1:B$531)-ROW(MASTER!B$1)+1),ROWS(MASTER!B$1:'MASTER'!B30))),"")</f>
        <v/>
      </c>
      <c r="T50" s="79"/>
      <c r="U50" s="79"/>
      <c r="V50" s="79"/>
      <c r="W50" s="79"/>
      <c r="X50" s="79"/>
      <c r="Y50" s="80"/>
    </row>
    <row r="51" spans="1:25" ht="15.75" customHeight="1" x14ac:dyDescent="0.25">
      <c r="A51" s="33" t="str">
        <f t="array" ref="A51">IFERROR(HYPERLINK("#'"&amp;TRIM(B51)&amp;"'!A1",INDEX('Tab Selection Criteria'!$A$3:$A$29,MATCH('Cover Summary Sheet'!B51,'Tab Selection Criteria'!$B$3:$B$29,0))),"")</f>
        <v/>
      </c>
      <c r="B51" s="78"/>
      <c r="C51" s="81"/>
      <c r="D51" s="34" t="str">
        <f t="shared" ref="D51:G51" ca="1" si="35">IFERROR(COUNTIF(INDIRECT(SUBSTITUTE(TRIM(SUBSTITUTE(SUBSTITUTE(SUBSTITUTE(SUBSTITUTE(SUBSTITUTE($B51,",","_"),")"," "),"(","_"),"/","_"),"-","_"))," ","_")),D$16),"")</f>
        <v/>
      </c>
      <c r="E51" s="34" t="str">
        <f t="shared" ca="1" si="35"/>
        <v/>
      </c>
      <c r="F51" s="34" t="str">
        <f t="shared" ca="1" si="35"/>
        <v/>
      </c>
      <c r="G51" s="34" t="str">
        <f t="shared" ca="1" si="35"/>
        <v/>
      </c>
      <c r="H51" s="39" t="str">
        <f t="array" aca="1" ref="H51" ca="1">IFERROR(SUM(D51:G51)/COUNT(ROW(INDIRECT(SUBSTITUTE(TRIM(SUBSTITUTE(SUBSTITUTE(SUBSTITUTE(SUBSTITUTE(SUBSTITUTE($B51,",","_"),")"," "),"(","_"),"/","_"),"-","_"))," ","_")))),"")</f>
        <v/>
      </c>
      <c r="I51" s="40" t="str">
        <f t="shared" si="17"/>
        <v/>
      </c>
      <c r="J51" s="37" t="str">
        <f t="array" ref="J51">IFERROR(INDEX(MASTER!A$1:A$531,SMALL(IF(MASTER!C$1:C$531="Y",ROW(MASTER!A$1:A$531)-ROW(MASTER!A$1)+1),ROWS(MASTER!A$1:'MASTER'!A12))),"")</f>
        <v/>
      </c>
      <c r="K51" s="78" t="str">
        <f t="array" ref="K51">IFERROR(INDEX(MASTER!B$1:B$531,SMALL(IF(MASTER!C$1:C$531="Y",ROW(MASTER!B$1:B$531)-ROW(MASTER!B$1)+1),ROWS(MASTER!B$1:'MASTER'!B12))),"")</f>
        <v/>
      </c>
      <c r="L51" s="79"/>
      <c r="M51" s="79"/>
      <c r="N51" s="79"/>
      <c r="O51" s="79"/>
      <c r="P51" s="79"/>
      <c r="Q51" s="80"/>
      <c r="R51" s="37" t="str">
        <f t="array" ref="R51">IFERROR(INDEX(MASTER!A$1:A$531,SMALL(IF(MASTER!C$1:C$531="Y",ROW(MASTER!A$1:A$531)-ROW(MASTER!A$1)+1),ROWS(MASTER!A$1:'MASTER'!A31))),"")</f>
        <v/>
      </c>
      <c r="S51" s="78" t="str">
        <f t="array" ref="S51">IFERROR(INDEX(MASTER!B$1:B$531,SMALL(IF(MASTER!C$1:C$531="Y",ROW(MASTER!B$1:B$531)-ROW(MASTER!B$1)+1),ROWS(MASTER!B$1:'MASTER'!B31))),"")</f>
        <v/>
      </c>
      <c r="T51" s="79"/>
      <c r="U51" s="79"/>
      <c r="V51" s="79"/>
      <c r="W51" s="79"/>
      <c r="X51" s="79"/>
      <c r="Y51" s="80"/>
    </row>
    <row r="52" spans="1:25" ht="15.75" customHeight="1" x14ac:dyDescent="0.25">
      <c r="A52" s="33" t="str">
        <f t="array" ref="A52">IFERROR(HYPERLINK("#'"&amp;TRIM(B52)&amp;"'!A1",INDEX('Tab Selection Criteria'!$A$3:$A$29,MATCH('Cover Summary Sheet'!B52,'Tab Selection Criteria'!$B$3:$B$29,0))),"")</f>
        <v/>
      </c>
      <c r="B52" s="78"/>
      <c r="C52" s="81"/>
      <c r="D52" s="34" t="str">
        <f t="shared" ref="D52:G52" ca="1" si="36">IFERROR(COUNTIF(INDIRECT(SUBSTITUTE(TRIM(SUBSTITUTE(SUBSTITUTE(SUBSTITUTE(SUBSTITUTE(SUBSTITUTE($B52,",","_"),")"," "),"(","_"),"/","_"),"-","_"))," ","_")),D$16),"")</f>
        <v/>
      </c>
      <c r="E52" s="34" t="str">
        <f t="shared" ca="1" si="36"/>
        <v/>
      </c>
      <c r="F52" s="34" t="str">
        <f t="shared" ca="1" si="36"/>
        <v/>
      </c>
      <c r="G52" s="34" t="str">
        <f t="shared" ca="1" si="36"/>
        <v/>
      </c>
      <c r="H52" s="39" t="str">
        <f t="array" aca="1" ref="H52" ca="1">IFERROR(SUM(D52:G52)/COUNT(ROW(INDIRECT(SUBSTITUTE(TRIM(SUBSTITUTE(SUBSTITUTE(SUBSTITUTE(SUBSTITUTE(SUBSTITUTE($B52,",","_"),")"," "),"(","_"),"/","_"),"-","_"))," ","_")))),"")</f>
        <v/>
      </c>
      <c r="I52" s="40" t="str">
        <f t="shared" si="17"/>
        <v/>
      </c>
      <c r="J52" s="37" t="str">
        <f t="array" ref="J52">IFERROR(INDEX(MASTER!A$1:A$531,SMALL(IF(MASTER!C$1:C$531="Y",ROW(MASTER!A$1:A$531)-ROW(MASTER!A$1)+1),ROWS(MASTER!A$1:'MASTER'!A13))),"")</f>
        <v/>
      </c>
      <c r="K52" s="78" t="str">
        <f t="array" ref="K52">IFERROR(INDEX(MASTER!B$1:B$531,SMALL(IF(MASTER!C$1:C$531="Y",ROW(MASTER!B$1:B$531)-ROW(MASTER!B$1)+1),ROWS(MASTER!B$1:'MASTER'!B13))),"")</f>
        <v/>
      </c>
      <c r="L52" s="79"/>
      <c r="M52" s="79"/>
      <c r="N52" s="79"/>
      <c r="O52" s="79"/>
      <c r="P52" s="79"/>
      <c r="Q52" s="80"/>
      <c r="R52" s="37" t="str">
        <f t="array" ref="R52">IFERROR(INDEX(MASTER!A$1:A$531,SMALL(IF(MASTER!C$1:C$531="Y",ROW(MASTER!A$1:A$531)-ROW(MASTER!A$1)+1),ROWS(MASTER!A$1:'MASTER'!A32))),"")</f>
        <v/>
      </c>
      <c r="S52" s="78" t="str">
        <f t="array" ref="S52">IFERROR(INDEX(MASTER!B$1:B$531,SMALL(IF(MASTER!C$1:C$531="Y",ROW(MASTER!B$1:B$531)-ROW(MASTER!B$1)+1),ROWS(MASTER!B$1:'MASTER'!B32))),"")</f>
        <v/>
      </c>
      <c r="T52" s="79"/>
      <c r="U52" s="79"/>
      <c r="V52" s="79"/>
      <c r="W52" s="79"/>
      <c r="X52" s="79"/>
      <c r="Y52" s="80"/>
    </row>
    <row r="53" spans="1:25" ht="15.75" customHeight="1" x14ac:dyDescent="0.25">
      <c r="A53" s="33" t="str">
        <f t="array" ref="A53">IFERROR(HYPERLINK("#'"&amp;TRIM(B53)&amp;"'!A1",INDEX('Tab Selection Criteria'!$A$3:$A$29,MATCH('Cover Summary Sheet'!B53,'Tab Selection Criteria'!$B$3:$B$29,0))),"")</f>
        <v/>
      </c>
      <c r="B53" s="78"/>
      <c r="C53" s="81"/>
      <c r="D53" s="34" t="str">
        <f t="shared" ref="D53:G53" ca="1" si="37">IFERROR(COUNTIF(INDIRECT(SUBSTITUTE(TRIM(SUBSTITUTE(SUBSTITUTE(SUBSTITUTE(SUBSTITUTE(SUBSTITUTE($B53,",","_"),")"," "),"(","_"),"/","_"),"-","_"))," ","_")),D$16),"")</f>
        <v/>
      </c>
      <c r="E53" s="34" t="str">
        <f t="shared" ca="1" si="37"/>
        <v/>
      </c>
      <c r="F53" s="34" t="str">
        <f t="shared" ca="1" si="37"/>
        <v/>
      </c>
      <c r="G53" s="34" t="str">
        <f t="shared" ca="1" si="37"/>
        <v/>
      </c>
      <c r="H53" s="39" t="str">
        <f t="array" aca="1" ref="H53" ca="1">IFERROR(SUM(D53:G53)/COUNT(ROW(INDIRECT(SUBSTITUTE(TRIM(SUBSTITUTE(SUBSTITUTE(SUBSTITUTE(SUBSTITUTE(SUBSTITUTE($B53,",","_"),")"," "),"(","_"),"/","_"),"-","_"))," ","_")))),"")</f>
        <v/>
      </c>
      <c r="I53" s="40" t="str">
        <f t="shared" si="17"/>
        <v/>
      </c>
      <c r="J53" s="37" t="str">
        <f t="array" ref="J53">IFERROR(INDEX(MASTER!A$1:A$531,SMALL(IF(MASTER!C$1:C$531="Y",ROW(MASTER!A$1:A$531)-ROW(MASTER!A$1)+1),ROWS(MASTER!A$1:'MASTER'!A14))),"")</f>
        <v/>
      </c>
      <c r="K53" s="78" t="str">
        <f t="array" ref="K53">IFERROR(INDEX(MASTER!B$1:B$531,SMALL(IF(MASTER!C$1:C$531="Y",ROW(MASTER!B$1:B$531)-ROW(MASTER!B$1)+1),ROWS(MASTER!B$1:'MASTER'!B14))),"")</f>
        <v/>
      </c>
      <c r="L53" s="79"/>
      <c r="M53" s="79"/>
      <c r="N53" s="79"/>
      <c r="O53" s="79"/>
      <c r="P53" s="79"/>
      <c r="Q53" s="80"/>
      <c r="R53" s="37" t="str">
        <f t="array" ref="R53">IFERROR(INDEX(MASTER!A$1:A$531,SMALL(IF(MASTER!C$1:C$531="Y",ROW(MASTER!A$1:A$531)-ROW(MASTER!A$1)+1),ROWS(MASTER!A$1:'MASTER'!A33))),"")</f>
        <v/>
      </c>
      <c r="S53" s="78" t="str">
        <f t="array" ref="S53">IFERROR(INDEX(MASTER!B$1:B$531,SMALL(IF(MASTER!C$1:C$531="Y",ROW(MASTER!B$1:B$531)-ROW(MASTER!B$1)+1),ROWS(MASTER!B$1:'MASTER'!B33))),"")</f>
        <v/>
      </c>
      <c r="T53" s="79"/>
      <c r="U53" s="79"/>
      <c r="V53" s="79"/>
      <c r="W53" s="79"/>
      <c r="X53" s="79"/>
      <c r="Y53" s="80"/>
    </row>
    <row r="54" spans="1:25" ht="15.75" customHeight="1" x14ac:dyDescent="0.25">
      <c r="A54" s="33" t="str">
        <f t="array" ref="A54">IFERROR(HYPERLINK("#'"&amp;TRIM(B54)&amp;"'!A1",INDEX('Tab Selection Criteria'!$A$3:$A$29,MATCH('Cover Summary Sheet'!B54,'Tab Selection Criteria'!$B$3:$B$29,0))),"")</f>
        <v/>
      </c>
      <c r="B54" s="78"/>
      <c r="C54" s="81"/>
      <c r="D54" s="34" t="str">
        <f t="shared" ref="D54:G54" ca="1" si="38">IFERROR(COUNTIF(INDIRECT(SUBSTITUTE(TRIM(SUBSTITUTE(SUBSTITUTE(SUBSTITUTE(SUBSTITUTE(SUBSTITUTE($B54,",","_"),")"," "),"(","_"),"/","_"),"-","_"))," ","_")),D$16),"")</f>
        <v/>
      </c>
      <c r="E54" s="34" t="str">
        <f t="shared" ca="1" si="38"/>
        <v/>
      </c>
      <c r="F54" s="34" t="str">
        <f t="shared" ca="1" si="38"/>
        <v/>
      </c>
      <c r="G54" s="34" t="str">
        <f t="shared" ca="1" si="38"/>
        <v/>
      </c>
      <c r="H54" s="39" t="str">
        <f t="array" aca="1" ref="H54" ca="1">IFERROR(SUM(D54:G54)/COUNT(ROW(INDIRECT(SUBSTITUTE(TRIM(SUBSTITUTE(SUBSTITUTE(SUBSTITUTE(SUBSTITUTE(SUBSTITUTE($B54,",","_"),")"," "),"(","_"),"/","_"),"-","_"))," ","_")))),"")</f>
        <v/>
      </c>
      <c r="I54" s="40" t="str">
        <f t="shared" si="17"/>
        <v/>
      </c>
      <c r="J54" s="37" t="str">
        <f t="array" ref="J54">IFERROR(INDEX(MASTER!A$1:A$531,SMALL(IF(MASTER!C$1:C$531="Y",ROW(MASTER!A$1:A$531)-ROW(MASTER!A$1)+1),ROWS(MASTER!A$1:'MASTER'!A15))),"")</f>
        <v/>
      </c>
      <c r="K54" s="78" t="str">
        <f t="array" ref="K54">IFERROR(INDEX(MASTER!B$1:B$531,SMALL(IF(MASTER!C$1:C$531="Y",ROW(MASTER!B$1:B$531)-ROW(MASTER!B$1)+1),ROWS(MASTER!B$1:'MASTER'!B15))),"")</f>
        <v/>
      </c>
      <c r="L54" s="79"/>
      <c r="M54" s="79"/>
      <c r="N54" s="79"/>
      <c r="O54" s="79"/>
      <c r="P54" s="79"/>
      <c r="Q54" s="80"/>
      <c r="R54" s="37" t="str">
        <f t="array" ref="R54">IFERROR(INDEX(MASTER!A$1:A$531,SMALL(IF(MASTER!C$1:C$531="Y",ROW(MASTER!A$1:A$531)-ROW(MASTER!A$1)+1),ROWS(MASTER!A$1:'MASTER'!A34))),"")</f>
        <v/>
      </c>
      <c r="S54" s="78" t="str">
        <f t="array" ref="S54">IFERROR(INDEX(MASTER!B$1:B$531,SMALL(IF(MASTER!C$1:C$531="Y",ROW(MASTER!B$1:B$531)-ROW(MASTER!B$1)+1),ROWS(MASTER!B$1:'MASTER'!B34))),"")</f>
        <v/>
      </c>
      <c r="T54" s="79"/>
      <c r="U54" s="79"/>
      <c r="V54" s="79"/>
      <c r="W54" s="79"/>
      <c r="X54" s="79"/>
      <c r="Y54" s="80"/>
    </row>
    <row r="55" spans="1:25" ht="15.75" customHeight="1" x14ac:dyDescent="0.25">
      <c r="A55" s="33" t="str">
        <f t="array" ref="A55">IFERROR(HYPERLINK("#'"&amp;TRIM(B55)&amp;"'!A1",INDEX('Tab Selection Criteria'!$A$3:$A$29,MATCH('Cover Summary Sheet'!B55,'Tab Selection Criteria'!$B$3:$B$29,0))),"")</f>
        <v/>
      </c>
      <c r="B55" s="78"/>
      <c r="C55" s="81"/>
      <c r="D55" s="34" t="str">
        <f t="shared" ref="D55:G55" ca="1" si="39">IFERROR(COUNTIF(INDIRECT(SUBSTITUTE(TRIM(SUBSTITUTE(SUBSTITUTE(SUBSTITUTE(SUBSTITUTE(SUBSTITUTE($B55,",","_"),")"," "),"(","_"),"/","_"),"-","_"))," ","_")),D$16),"")</f>
        <v/>
      </c>
      <c r="E55" s="34" t="str">
        <f t="shared" ca="1" si="39"/>
        <v/>
      </c>
      <c r="F55" s="34" t="str">
        <f t="shared" ca="1" si="39"/>
        <v/>
      </c>
      <c r="G55" s="34" t="str">
        <f t="shared" ca="1" si="39"/>
        <v/>
      </c>
      <c r="H55" s="39" t="str">
        <f t="array" aca="1" ref="H55" ca="1">IFERROR(SUM(D55:G55)/COUNT(ROW(INDIRECT(SUBSTITUTE(TRIM(SUBSTITUTE(SUBSTITUTE(SUBSTITUTE(SUBSTITUTE(SUBSTITUTE($B55,",","_"),")"," "),"(","_"),"/","_"),"-","_"))," ","_")))),"")</f>
        <v/>
      </c>
      <c r="I55" s="40" t="str">
        <f t="shared" si="17"/>
        <v/>
      </c>
      <c r="J55" s="37" t="str">
        <f t="array" ref="J55">IFERROR(INDEX(MASTER!A$1:A$531,SMALL(IF(MASTER!C$1:C$531="Y",ROW(MASTER!A$1:A$531)-ROW(MASTER!A$1)+1),ROWS(MASTER!A$1:'MASTER'!A16))),"")</f>
        <v/>
      </c>
      <c r="K55" s="78" t="str">
        <f t="array" ref="K55">IFERROR(INDEX(MASTER!B$1:B$531,SMALL(IF(MASTER!C$1:C$531="Y",ROW(MASTER!B$1:B$531)-ROW(MASTER!B$1)+1),ROWS(MASTER!B$1:'MASTER'!B16))),"")</f>
        <v/>
      </c>
      <c r="L55" s="79"/>
      <c r="M55" s="79"/>
      <c r="N55" s="79"/>
      <c r="O55" s="79"/>
      <c r="P55" s="79"/>
      <c r="Q55" s="80"/>
      <c r="R55" s="37" t="str">
        <f t="array" ref="R55">IFERROR(INDEX(MASTER!A$1:A$531,SMALL(IF(MASTER!C$1:C$531="Y",ROW(MASTER!A$1:A$531)-ROW(MASTER!A$1)+1),ROWS(MASTER!A$1:'MASTER'!A35))),"")</f>
        <v/>
      </c>
      <c r="S55" s="78" t="str">
        <f t="array" ref="S55">IFERROR(INDEX(MASTER!B$1:B$531,SMALL(IF(MASTER!C$1:C$531="Y",ROW(MASTER!B$1:B$531)-ROW(MASTER!B$1)+1),ROWS(MASTER!B$1:'MASTER'!B35))),"")</f>
        <v/>
      </c>
      <c r="T55" s="79"/>
      <c r="U55" s="79"/>
      <c r="V55" s="79"/>
      <c r="W55" s="79"/>
      <c r="X55" s="79"/>
      <c r="Y55" s="80"/>
    </row>
    <row r="56" spans="1:25" ht="15.75" customHeight="1" x14ac:dyDescent="0.25">
      <c r="A56" s="33" t="str">
        <f t="array" ref="A56">IFERROR(HYPERLINK("#'"&amp;TRIM(B56)&amp;"'!A1",INDEX('Tab Selection Criteria'!$A$3:$A$29,MATCH('Cover Summary Sheet'!B56,'Tab Selection Criteria'!$B$3:$B$29,0))),"")</f>
        <v/>
      </c>
      <c r="B56" s="78"/>
      <c r="C56" s="81"/>
      <c r="D56" s="34" t="str">
        <f t="shared" ref="D56:G56" ca="1" si="40">IFERROR(COUNTIF(INDIRECT(SUBSTITUTE(TRIM(SUBSTITUTE(SUBSTITUTE(SUBSTITUTE(SUBSTITUTE(SUBSTITUTE($B56,",","_"),")"," "),"(","_"),"/","_"),"-","_"))," ","_")),D$16),"")</f>
        <v/>
      </c>
      <c r="E56" s="34" t="str">
        <f t="shared" ca="1" si="40"/>
        <v/>
      </c>
      <c r="F56" s="34" t="str">
        <f t="shared" ca="1" si="40"/>
        <v/>
      </c>
      <c r="G56" s="34" t="str">
        <f t="shared" ca="1" si="40"/>
        <v/>
      </c>
      <c r="H56" s="39" t="str">
        <f t="array" aca="1" ref="H56" ca="1">IFERROR(SUM(D56:G56)/COUNT(ROW(INDIRECT(SUBSTITUTE(TRIM(SUBSTITUTE(SUBSTITUTE(SUBSTITUTE(SUBSTITUTE(SUBSTITUTE($B56,",","_"),")"," "),"(","_"),"/","_"),"-","_"))," ","_")))),"")</f>
        <v/>
      </c>
      <c r="I56" s="40" t="str">
        <f t="shared" si="17"/>
        <v/>
      </c>
      <c r="J56" s="37" t="str">
        <f t="array" ref="J56">IFERROR(INDEX(MASTER!A$1:A$531,SMALL(IF(MASTER!C$1:C$531="Y",ROW(MASTER!A$1:A$531)-ROW(MASTER!A$1)+1),ROWS(MASTER!A$1:'MASTER'!A17))),"")</f>
        <v/>
      </c>
      <c r="K56" s="78" t="str">
        <f t="array" ref="K56">IFERROR(INDEX(MASTER!B$1:B$531,SMALL(IF(MASTER!C$1:C$531="Y",ROW(MASTER!B$1:B$531)-ROW(MASTER!B$1)+1),ROWS(MASTER!B$1:'MASTER'!B17))),"")</f>
        <v/>
      </c>
      <c r="L56" s="79"/>
      <c r="M56" s="79"/>
      <c r="N56" s="79"/>
      <c r="O56" s="79"/>
      <c r="P56" s="79"/>
      <c r="Q56" s="80"/>
      <c r="R56" s="37" t="str">
        <f t="array" ref="R56">IFERROR(INDEX(MASTER!A$1:A$531,SMALL(IF(MASTER!C$1:C$531="Y",ROW(MASTER!A$1:A$531)-ROW(MASTER!A$1)+1),ROWS(MASTER!A$1:'MASTER'!A36))),"")</f>
        <v/>
      </c>
      <c r="S56" s="78" t="str">
        <f t="array" ref="S56">IFERROR(INDEX(MASTER!B$1:B$531,SMALL(IF(MASTER!C$1:C$531="Y",ROW(MASTER!B$1:B$531)-ROW(MASTER!B$1)+1),ROWS(MASTER!B$1:'MASTER'!B36))),"")</f>
        <v/>
      </c>
      <c r="T56" s="79"/>
      <c r="U56" s="79"/>
      <c r="V56" s="79"/>
      <c r="W56" s="79"/>
      <c r="X56" s="79"/>
      <c r="Y56" s="80"/>
    </row>
    <row r="57" spans="1:25" ht="15.75" customHeight="1" x14ac:dyDescent="0.25">
      <c r="A57" s="33" t="str">
        <f t="array" ref="A57">IFERROR(HYPERLINK("#'"&amp;TRIM(B57)&amp;"'!A1",INDEX('Tab Selection Criteria'!$A$3:$A$29,MATCH('Cover Summary Sheet'!B57,'Tab Selection Criteria'!$B$3:$B$29,0))),"")</f>
        <v/>
      </c>
      <c r="B57" s="78"/>
      <c r="C57" s="81"/>
      <c r="D57" s="34" t="str">
        <f t="shared" ref="D57:G57" ca="1" si="41">IFERROR(COUNTIF(INDIRECT(SUBSTITUTE(TRIM(SUBSTITUTE(SUBSTITUTE(SUBSTITUTE(SUBSTITUTE(SUBSTITUTE($B57,",","_"),")"," "),"(","_"),"/","_"),"-","_"))," ","_")),D$16),"")</f>
        <v/>
      </c>
      <c r="E57" s="34" t="str">
        <f t="shared" ca="1" si="41"/>
        <v/>
      </c>
      <c r="F57" s="34" t="str">
        <f t="shared" ca="1" si="41"/>
        <v/>
      </c>
      <c r="G57" s="34" t="str">
        <f t="shared" ca="1" si="41"/>
        <v/>
      </c>
      <c r="H57" s="39" t="str">
        <f t="array" aca="1" ref="H57" ca="1">IFERROR(SUM(D57:G57)/COUNT(ROW(INDIRECT(SUBSTITUTE(TRIM(SUBSTITUTE(SUBSTITUTE(SUBSTITUTE(SUBSTITUTE(SUBSTITUTE($B57,",","_"),")"," "),"(","_"),"/","_"),"-","_"))," ","_")))),"")</f>
        <v/>
      </c>
      <c r="I57" s="40" t="str">
        <f t="shared" si="17"/>
        <v/>
      </c>
      <c r="J57" s="37" t="str">
        <f t="array" ref="J57">IFERROR(INDEX(MASTER!A$1:A$531,SMALL(IF(MASTER!C$1:C$531="Y",ROW(MASTER!A$1:A$531)-ROW(MASTER!A$1)+1),ROWS(MASTER!A$1:'MASTER'!A18))),"")</f>
        <v/>
      </c>
      <c r="K57" s="78" t="str">
        <f t="array" ref="K57">IFERROR(INDEX(MASTER!B$1:B$531,SMALL(IF(MASTER!C$1:C$531="Y",ROW(MASTER!B$1:B$531)-ROW(MASTER!B$1)+1),ROWS(MASTER!B$1:'MASTER'!B18))),"")</f>
        <v/>
      </c>
      <c r="L57" s="79"/>
      <c r="M57" s="79"/>
      <c r="N57" s="79"/>
      <c r="O57" s="79"/>
      <c r="P57" s="79"/>
      <c r="Q57" s="80"/>
      <c r="R57" s="37" t="str">
        <f t="array" ref="R57">IFERROR(INDEX(MASTER!A$1:A$531,SMALL(IF(MASTER!C$1:C$531="Y",ROW(MASTER!A$1:A$531)-ROW(MASTER!A$1)+1),ROWS(MASTER!A$1:'MASTER'!A37))),"")</f>
        <v/>
      </c>
      <c r="S57" s="78" t="str">
        <f t="array" ref="S57">IFERROR(INDEX(MASTER!B$1:B$531,SMALL(IF(MASTER!C$1:C$531="Y",ROW(MASTER!B$1:B$531)-ROW(MASTER!B$1)+1),ROWS(MASTER!B$1:'MASTER'!B37))),"")</f>
        <v/>
      </c>
      <c r="T57" s="79"/>
      <c r="U57" s="79"/>
      <c r="V57" s="79"/>
      <c r="W57" s="79"/>
      <c r="X57" s="79"/>
      <c r="Y57" s="80"/>
    </row>
    <row r="58" spans="1:25" ht="15.75" customHeight="1" x14ac:dyDescent="0.25">
      <c r="A58" s="33" t="str">
        <f t="array" ref="A58">IFERROR(HYPERLINK("#'"&amp;TRIM(B58)&amp;"'!A1",INDEX('Tab Selection Criteria'!$A$3:$A$29,MATCH('Cover Summary Sheet'!B58,'Tab Selection Criteria'!$B$3:$B$29,0))),"")</f>
        <v/>
      </c>
      <c r="B58" s="78"/>
      <c r="C58" s="81"/>
      <c r="D58" s="34" t="str">
        <f t="shared" ref="D58:G58" ca="1" si="42">IFERROR(COUNTIF(INDIRECT(SUBSTITUTE(TRIM(SUBSTITUTE(SUBSTITUTE(SUBSTITUTE(SUBSTITUTE(SUBSTITUTE($B58,",","_"),")"," "),"(","_"),"/","_"),"-","_"))," ","_")),D$16),"")</f>
        <v/>
      </c>
      <c r="E58" s="34" t="str">
        <f t="shared" ca="1" si="42"/>
        <v/>
      </c>
      <c r="F58" s="34" t="str">
        <f t="shared" ca="1" si="42"/>
        <v/>
      </c>
      <c r="G58" s="34" t="str">
        <f t="shared" ca="1" si="42"/>
        <v/>
      </c>
      <c r="H58" s="39" t="str">
        <f t="array" aca="1" ref="H58" ca="1">IFERROR(SUM(D58:G58)/COUNT(ROW(INDIRECT(SUBSTITUTE(TRIM(SUBSTITUTE(SUBSTITUTE(SUBSTITUTE(SUBSTITUTE(SUBSTITUTE($B58,",","_"),")"," "),"(","_"),"/","_"),"-","_"))," ","_")))),"")</f>
        <v/>
      </c>
      <c r="I58" s="40" t="str">
        <f t="shared" si="17"/>
        <v/>
      </c>
      <c r="J58" s="37" t="str">
        <f t="array" ref="J58">IFERROR(INDEX(MASTER!A$1:A$531,SMALL(IF(MASTER!C$1:C$531="Y",ROW(MASTER!A$1:A$531)-ROW(MASTER!A$1)+1),ROWS(MASTER!A$1:'MASTER'!A19))),"")</f>
        <v/>
      </c>
      <c r="K58" s="78" t="str">
        <f t="array" ref="K58">IFERROR(INDEX(MASTER!B$1:B$531,SMALL(IF(MASTER!C$1:C$531="Y",ROW(MASTER!B$1:B$531)-ROW(MASTER!B$1)+1),ROWS(MASTER!B$1:'MASTER'!B19))),"")</f>
        <v/>
      </c>
      <c r="L58" s="79"/>
      <c r="M58" s="79"/>
      <c r="N58" s="79"/>
      <c r="O58" s="79"/>
      <c r="P58" s="79"/>
      <c r="Q58" s="80"/>
      <c r="R58" s="37" t="str">
        <f t="array" ref="R58">IFERROR(INDEX(MASTER!A$1:A$531,SMALL(IF(MASTER!C$1:C$531="Y",ROW(MASTER!A$1:A$531)-ROW(MASTER!A$1)+1),ROWS(MASTER!A$1:'MASTER'!A38))),"")</f>
        <v/>
      </c>
      <c r="S58" s="78" t="str">
        <f t="array" ref="S58">IFERROR(INDEX(MASTER!B$1:B$531,SMALL(IF(MASTER!C$1:C$531="Y",ROW(MASTER!B$1:B$531)-ROW(MASTER!B$1)+1),ROWS(MASTER!B$1:'MASTER'!B38))),"")</f>
        <v/>
      </c>
      <c r="T58" s="79"/>
      <c r="U58" s="79"/>
      <c r="V58" s="79"/>
      <c r="W58" s="79"/>
      <c r="X58" s="79"/>
      <c r="Y58" s="80"/>
    </row>
    <row r="59" spans="1:25" ht="30" customHeight="1" x14ac:dyDescent="0.25">
      <c r="A59" s="112" t="s">
        <v>142</v>
      </c>
      <c r="B59" s="79"/>
      <c r="C59" s="81"/>
      <c r="D59" s="20">
        <f t="shared" ref="D59:G59" ca="1" si="43">SUM(D17:D58)</f>
        <v>0</v>
      </c>
      <c r="E59" s="20">
        <f t="shared" ca="1" si="43"/>
        <v>0</v>
      </c>
      <c r="F59" s="20">
        <f t="shared" ca="1" si="43"/>
        <v>0</v>
      </c>
      <c r="G59" s="20">
        <f t="shared" ca="1" si="43"/>
        <v>0</v>
      </c>
      <c r="H59" s="42">
        <f ca="1">AVERAGE(H17:H31:H33:H58)</f>
        <v>0</v>
      </c>
      <c r="I59" s="43" t="s">
        <v>143</v>
      </c>
      <c r="J59" s="105">
        <f ca="1">IF(F59&lt;&gt;0,"NO",IF(E59&lt;&gt;0,"Yes, but follow up required",IF(D59,"YES",)))</f>
        <v>0</v>
      </c>
      <c r="K59" s="81"/>
      <c r="L59" s="106" t="s">
        <v>123</v>
      </c>
      <c r="M59" s="107"/>
      <c r="N59" s="105" t="str">
        <f ca="1">IF(OR(F59&lt;&gt;0,E59&lt;&gt;0),"YES","NO")</f>
        <v>NO</v>
      </c>
      <c r="O59" s="79"/>
      <c r="P59" s="79"/>
      <c r="Q59" s="80"/>
      <c r="R59" s="24"/>
      <c r="S59" s="24"/>
      <c r="T59" s="24"/>
      <c r="U59" s="24"/>
      <c r="V59" s="24"/>
      <c r="W59" s="24"/>
      <c r="X59" s="24"/>
      <c r="Y59" s="24"/>
    </row>
    <row r="60" spans="1:25" ht="18.75" customHeight="1" x14ac:dyDescent="0.25">
      <c r="A60" s="83" t="str">
        <f ca="1">IF(AND(D59=0,E59=0,F59=0),"",IF(F59=0,IF(E59=0,"APPROVED","INTERIM"),"FAIL"))</f>
        <v/>
      </c>
      <c r="B60" s="84"/>
      <c r="C60" s="85"/>
      <c r="D60" s="108"/>
      <c r="E60" s="84"/>
      <c r="F60" s="84"/>
      <c r="G60" s="84"/>
      <c r="H60" s="84"/>
      <c r="I60" s="84"/>
      <c r="J60" s="84"/>
      <c r="K60" s="84"/>
      <c r="L60" s="84"/>
      <c r="M60" s="84"/>
      <c r="N60" s="84"/>
      <c r="O60" s="84"/>
      <c r="P60" s="84"/>
      <c r="Q60" s="85"/>
      <c r="R60" s="24"/>
      <c r="S60" s="24"/>
      <c r="T60" s="24"/>
      <c r="U60" s="24"/>
      <c r="V60" s="24"/>
      <c r="W60" s="24"/>
      <c r="X60" s="24"/>
      <c r="Y60" s="24"/>
    </row>
    <row r="61" spans="1:25" ht="18.75" customHeight="1" x14ac:dyDescent="0.25">
      <c r="A61" s="86"/>
      <c r="B61" s="87"/>
      <c r="C61" s="88"/>
      <c r="D61" s="109"/>
      <c r="E61" s="62"/>
      <c r="F61" s="62"/>
      <c r="G61" s="62"/>
      <c r="H61" s="62"/>
      <c r="I61" s="62"/>
      <c r="J61" s="62"/>
      <c r="K61" s="62"/>
      <c r="L61" s="62"/>
      <c r="M61" s="62"/>
      <c r="N61" s="62"/>
      <c r="O61" s="62"/>
      <c r="P61" s="62"/>
      <c r="Q61" s="110"/>
      <c r="R61" s="24"/>
      <c r="S61" s="24"/>
      <c r="T61" s="24"/>
      <c r="U61" s="24"/>
      <c r="V61" s="24"/>
      <c r="W61" s="24"/>
      <c r="X61" s="24"/>
      <c r="Y61" s="24"/>
    </row>
    <row r="62" spans="1:25" ht="15.75" customHeight="1" x14ac:dyDescent="0.25">
      <c r="A62" s="111" t="s">
        <v>144</v>
      </c>
      <c r="B62" s="84"/>
      <c r="C62" s="85"/>
      <c r="D62" s="109"/>
      <c r="E62" s="62"/>
      <c r="F62" s="62"/>
      <c r="G62" s="62"/>
      <c r="H62" s="62"/>
      <c r="I62" s="62"/>
      <c r="J62" s="62"/>
      <c r="K62" s="62"/>
      <c r="L62" s="62"/>
      <c r="M62" s="62"/>
      <c r="N62" s="62"/>
      <c r="O62" s="62"/>
      <c r="P62" s="62"/>
      <c r="Q62" s="110"/>
      <c r="R62" s="24"/>
      <c r="S62" s="24"/>
      <c r="T62" s="24"/>
      <c r="U62" s="24"/>
      <c r="V62" s="24"/>
      <c r="W62" s="24"/>
      <c r="X62" s="24"/>
      <c r="Y62" s="24"/>
    </row>
    <row r="63" spans="1:25" ht="15.75" customHeight="1" x14ac:dyDescent="0.25">
      <c r="A63" s="109"/>
      <c r="B63" s="62"/>
      <c r="C63" s="110"/>
      <c r="D63" s="109"/>
      <c r="E63" s="62"/>
      <c r="F63" s="62"/>
      <c r="G63" s="62"/>
      <c r="H63" s="62"/>
      <c r="I63" s="62"/>
      <c r="J63" s="62"/>
      <c r="K63" s="62"/>
      <c r="L63" s="62"/>
      <c r="M63" s="62"/>
      <c r="N63" s="62"/>
      <c r="O63" s="62"/>
      <c r="P63" s="62"/>
      <c r="Q63" s="110"/>
      <c r="R63" s="24"/>
      <c r="S63" s="24"/>
      <c r="T63" s="24"/>
      <c r="U63" s="24"/>
      <c r="V63" s="24"/>
      <c r="W63" s="24"/>
      <c r="X63" s="24"/>
      <c r="Y63" s="24"/>
    </row>
    <row r="64" spans="1:25" ht="15.75" customHeight="1" x14ac:dyDescent="0.25">
      <c r="A64" s="109"/>
      <c r="B64" s="62"/>
      <c r="C64" s="110"/>
      <c r="D64" s="109"/>
      <c r="E64" s="62"/>
      <c r="F64" s="62"/>
      <c r="G64" s="62"/>
      <c r="H64" s="62"/>
      <c r="I64" s="62"/>
      <c r="J64" s="62"/>
      <c r="K64" s="62"/>
      <c r="L64" s="62"/>
      <c r="M64" s="62"/>
      <c r="N64" s="62"/>
      <c r="O64" s="62"/>
      <c r="P64" s="62"/>
      <c r="Q64" s="110"/>
      <c r="R64" s="24"/>
      <c r="S64" s="24"/>
      <c r="T64" s="24"/>
      <c r="U64" s="24"/>
      <c r="V64" s="24"/>
      <c r="W64" s="24"/>
      <c r="X64" s="24"/>
      <c r="Y64" s="24"/>
    </row>
    <row r="65" spans="1:25" ht="15.75" customHeight="1" x14ac:dyDescent="0.25">
      <c r="A65" s="109"/>
      <c r="B65" s="62"/>
      <c r="C65" s="110"/>
      <c r="D65" s="109"/>
      <c r="E65" s="62"/>
      <c r="F65" s="62"/>
      <c r="G65" s="62"/>
      <c r="H65" s="62"/>
      <c r="I65" s="62"/>
      <c r="J65" s="62"/>
      <c r="K65" s="62"/>
      <c r="L65" s="62"/>
      <c r="M65" s="62"/>
      <c r="N65" s="62"/>
      <c r="O65" s="62"/>
      <c r="P65" s="62"/>
      <c r="Q65" s="110"/>
      <c r="R65" s="24"/>
      <c r="S65" s="24"/>
      <c r="T65" s="24"/>
      <c r="U65" s="24"/>
      <c r="V65" s="24"/>
      <c r="W65" s="24"/>
      <c r="X65" s="24"/>
      <c r="Y65" s="24"/>
    </row>
    <row r="66" spans="1:25" ht="15.75" customHeight="1" x14ac:dyDescent="0.25">
      <c r="A66" s="109"/>
      <c r="B66" s="62"/>
      <c r="C66" s="110"/>
      <c r="D66" s="109"/>
      <c r="E66" s="62"/>
      <c r="F66" s="62"/>
      <c r="G66" s="62"/>
      <c r="H66" s="62"/>
      <c r="I66" s="62"/>
      <c r="J66" s="62"/>
      <c r="K66" s="62"/>
      <c r="L66" s="62"/>
      <c r="M66" s="62"/>
      <c r="N66" s="62"/>
      <c r="O66" s="62"/>
      <c r="P66" s="62"/>
      <c r="Q66" s="110"/>
      <c r="R66" s="24"/>
      <c r="S66" s="24"/>
      <c r="T66" s="24"/>
      <c r="U66" s="24"/>
      <c r="V66" s="24"/>
      <c r="W66" s="24"/>
      <c r="X66" s="24"/>
      <c r="Y66" s="24"/>
    </row>
    <row r="67" spans="1:25" ht="15.75" customHeight="1" x14ac:dyDescent="0.25">
      <c r="A67" s="86"/>
      <c r="B67" s="87"/>
      <c r="C67" s="88"/>
      <c r="D67" s="86"/>
      <c r="E67" s="87"/>
      <c r="F67" s="87"/>
      <c r="G67" s="87"/>
      <c r="H67" s="87"/>
      <c r="I67" s="87"/>
      <c r="J67" s="87"/>
      <c r="K67" s="87"/>
      <c r="L67" s="87"/>
      <c r="M67" s="87"/>
      <c r="N67" s="87"/>
      <c r="O67" s="87"/>
      <c r="P67" s="87"/>
      <c r="Q67" s="88"/>
      <c r="R67" s="24"/>
      <c r="S67" s="24"/>
      <c r="T67" s="24"/>
      <c r="U67" s="24"/>
      <c r="V67" s="24"/>
      <c r="W67" s="24"/>
      <c r="X67" s="24"/>
      <c r="Y67" s="24"/>
    </row>
    <row r="68" spans="1:25" ht="15.75" customHeight="1" x14ac:dyDescent="0.25">
      <c r="A68" s="44"/>
      <c r="B68" s="44"/>
      <c r="C68" s="44"/>
      <c r="D68" s="44"/>
      <c r="E68" s="44"/>
      <c r="F68" s="44"/>
      <c r="G68" s="44"/>
      <c r="H68" s="44"/>
      <c r="I68" s="44"/>
      <c r="J68" s="44"/>
      <c r="K68" s="44"/>
      <c r="L68" s="44"/>
      <c r="M68" s="44"/>
      <c r="N68" s="44"/>
      <c r="O68" s="44"/>
      <c r="P68" s="44"/>
      <c r="Q68" s="44"/>
    </row>
    <row r="69" spans="1:25" ht="15.75" customHeight="1" x14ac:dyDescent="0.25"/>
    <row r="70" spans="1:25" ht="15.75" customHeight="1" x14ac:dyDescent="0.25"/>
    <row r="71" spans="1:25" ht="15.75" customHeight="1" x14ac:dyDescent="0.25"/>
    <row r="72" spans="1:25" ht="15.75" customHeight="1" x14ac:dyDescent="0.25"/>
    <row r="73" spans="1:25" ht="15.75" customHeight="1" x14ac:dyDescent="0.25"/>
    <row r="74" spans="1:25" ht="15.75" customHeight="1" x14ac:dyDescent="0.25"/>
    <row r="75" spans="1:25" ht="15.75" customHeight="1" x14ac:dyDescent="0.25"/>
    <row r="76" spans="1:25" ht="15.75" customHeight="1" x14ac:dyDescent="0.25"/>
    <row r="77" spans="1:25" ht="15.75" customHeight="1" x14ac:dyDescent="0.25"/>
    <row r="78" spans="1:25" ht="15.75" customHeight="1" x14ac:dyDescent="0.25"/>
    <row r="79" spans="1:25" ht="15.75" customHeight="1" x14ac:dyDescent="0.25"/>
    <row r="80" spans="1:2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FVij643jjrb5b+XJedb1EGX2fcTJmvQT+p2zFfrWia73Lmc1SdV3LnmW2q21LQdKmH8aVN59aRtDtQxxRd7jw==" saltValue="oABNtXmEO3GBIk3c8gcmnA==" spinCount="100000" sheet="1" objects="1" scenarios="1"/>
  <mergeCells count="176">
    <mergeCell ref="S46:Y46"/>
    <mergeCell ref="S47:Y47"/>
    <mergeCell ref="S48:Y48"/>
    <mergeCell ref="S49:Y49"/>
    <mergeCell ref="S50:Y50"/>
    <mergeCell ref="S51:Y51"/>
    <mergeCell ref="S52:Y52"/>
    <mergeCell ref="S37:Y37"/>
    <mergeCell ref="S38:Y38"/>
    <mergeCell ref="S39:Y39"/>
    <mergeCell ref="S40:Y40"/>
    <mergeCell ref="S41:Y41"/>
    <mergeCell ref="S42:Y42"/>
    <mergeCell ref="S43:Y43"/>
    <mergeCell ref="S44:Y44"/>
    <mergeCell ref="S45:Y45"/>
    <mergeCell ref="S28:Y28"/>
    <mergeCell ref="S29:Y29"/>
    <mergeCell ref="S30:Y30"/>
    <mergeCell ref="S31:Y31"/>
    <mergeCell ref="S32:Y32"/>
    <mergeCell ref="S33:Y33"/>
    <mergeCell ref="S34:Y34"/>
    <mergeCell ref="S35:Y35"/>
    <mergeCell ref="S36:Y36"/>
    <mergeCell ref="S19:Y19"/>
    <mergeCell ref="S20:Y20"/>
    <mergeCell ref="S21:Y21"/>
    <mergeCell ref="S22:Y22"/>
    <mergeCell ref="S23:Y23"/>
    <mergeCell ref="S24:Y24"/>
    <mergeCell ref="S25:Y25"/>
    <mergeCell ref="S26:Y26"/>
    <mergeCell ref="S27:Y27"/>
    <mergeCell ref="B16:C16"/>
    <mergeCell ref="B17:C17"/>
    <mergeCell ref="B18:C18"/>
    <mergeCell ref="L12:Q12"/>
    <mergeCell ref="L13:Q13"/>
    <mergeCell ref="L14:Q14"/>
    <mergeCell ref="A15:Q15"/>
    <mergeCell ref="K16:Q16"/>
    <mergeCell ref="S16:Y16"/>
    <mergeCell ref="S17:Y17"/>
    <mergeCell ref="S18:Y18"/>
    <mergeCell ref="A62:C67"/>
    <mergeCell ref="S53:Y53"/>
    <mergeCell ref="S54:Y54"/>
    <mergeCell ref="S55:Y55"/>
    <mergeCell ref="S56:Y56"/>
    <mergeCell ref="S57:Y57"/>
    <mergeCell ref="S58:Y58"/>
    <mergeCell ref="A59:C59"/>
    <mergeCell ref="N59:Q59"/>
    <mergeCell ref="K26:Q26"/>
    <mergeCell ref="K27:Q27"/>
    <mergeCell ref="K28:Q28"/>
    <mergeCell ref="K29:Q29"/>
    <mergeCell ref="K30:Q30"/>
    <mergeCell ref="D32:I32"/>
    <mergeCell ref="J59:K59"/>
    <mergeCell ref="L59:M59"/>
    <mergeCell ref="D60:Q67"/>
    <mergeCell ref="K56:Q56"/>
    <mergeCell ref="K57:Q57"/>
    <mergeCell ref="K58:Q58"/>
    <mergeCell ref="K45:Q45"/>
    <mergeCell ref="K46:Q46"/>
    <mergeCell ref="K47:Q47"/>
    <mergeCell ref="K48:Q48"/>
    <mergeCell ref="K49:Q49"/>
    <mergeCell ref="K50:Q50"/>
    <mergeCell ref="K51:Q51"/>
    <mergeCell ref="K40:Q40"/>
    <mergeCell ref="K41:Q41"/>
    <mergeCell ref="K42:Q42"/>
    <mergeCell ref="K43:Q43"/>
    <mergeCell ref="K44:Q44"/>
    <mergeCell ref="A7:Q7"/>
    <mergeCell ref="F11:K11"/>
    <mergeCell ref="F12:K12"/>
    <mergeCell ref="F13:K13"/>
    <mergeCell ref="F14:K14"/>
    <mergeCell ref="F8:K8"/>
    <mergeCell ref="L8:Q8"/>
    <mergeCell ref="F9:K9"/>
    <mergeCell ref="L9:Q9"/>
    <mergeCell ref="F10:K10"/>
    <mergeCell ref="L10:Q10"/>
    <mergeCell ref="L11:Q11"/>
    <mergeCell ref="A8:E8"/>
    <mergeCell ref="A9:E9"/>
    <mergeCell ref="A10:E10"/>
    <mergeCell ref="A11:E11"/>
    <mergeCell ref="A12:E12"/>
    <mergeCell ref="A13:E13"/>
    <mergeCell ref="A14:E14"/>
    <mergeCell ref="A1:N2"/>
    <mergeCell ref="O1:Q1"/>
    <mergeCell ref="O2:Q2"/>
    <mergeCell ref="A3:Q3"/>
    <mergeCell ref="C4:G4"/>
    <mergeCell ref="H4:K4"/>
    <mergeCell ref="L4:Q4"/>
    <mergeCell ref="H6:K6"/>
    <mergeCell ref="L6:Q6"/>
    <mergeCell ref="A4:B4"/>
    <mergeCell ref="A5:B5"/>
    <mergeCell ref="C5:G5"/>
    <mergeCell ref="H5:K5"/>
    <mergeCell ref="L5:Q5"/>
    <mergeCell ref="C6:G6"/>
    <mergeCell ref="A6:B6"/>
    <mergeCell ref="K52:Q52"/>
    <mergeCell ref="K53:Q53"/>
    <mergeCell ref="K54:Q54"/>
    <mergeCell ref="K55:Q55"/>
    <mergeCell ref="K31:Q31"/>
    <mergeCell ref="K32:Q32"/>
    <mergeCell ref="K33:Q33"/>
    <mergeCell ref="K34:Q34"/>
    <mergeCell ref="K35:Q35"/>
    <mergeCell ref="K36:Q36"/>
    <mergeCell ref="K37:Q37"/>
    <mergeCell ref="K38:Q38"/>
    <mergeCell ref="K39:Q39"/>
    <mergeCell ref="B47:C47"/>
    <mergeCell ref="B55:C55"/>
    <mergeCell ref="B56:C56"/>
    <mergeCell ref="B57:C57"/>
    <mergeCell ref="B58:C58"/>
    <mergeCell ref="A60:C61"/>
    <mergeCell ref="B48:C48"/>
    <mergeCell ref="B49:C49"/>
    <mergeCell ref="B50:C50"/>
    <mergeCell ref="B51:C51"/>
    <mergeCell ref="B52:C52"/>
    <mergeCell ref="B53:C53"/>
    <mergeCell ref="B54:C54"/>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19:C19"/>
    <mergeCell ref="B20:C20"/>
    <mergeCell ref="B21:C21"/>
    <mergeCell ref="B22:C22"/>
    <mergeCell ref="B23:C23"/>
    <mergeCell ref="B24:C24"/>
    <mergeCell ref="B25:C25"/>
    <mergeCell ref="B27:C27"/>
    <mergeCell ref="B28:C28"/>
    <mergeCell ref="B26:C26"/>
    <mergeCell ref="K24:Q24"/>
    <mergeCell ref="K25:Q25"/>
    <mergeCell ref="K17:Q17"/>
    <mergeCell ref="K18:Q18"/>
    <mergeCell ref="K19:Q19"/>
    <mergeCell ref="K20:Q20"/>
    <mergeCell ref="K21:Q21"/>
    <mergeCell ref="K22:Q22"/>
    <mergeCell ref="K23:Q23"/>
  </mergeCells>
  <conditionalFormatting sqref="A60:C61">
    <cfRule type="expression" dxfId="178" priority="1">
      <formula>A60="FAIL"</formula>
    </cfRule>
    <cfRule type="expression" dxfId="177" priority="2">
      <formula>A60="APPROVED"</formula>
    </cfRule>
    <cfRule type="expression" dxfId="176" priority="3">
      <formula>A60="INTERIM"</formula>
    </cfRule>
  </conditionalFormatting>
  <conditionalFormatting sqref="H17:H58">
    <cfRule type="cellIs" dxfId="175" priority="4" operator="lessThan">
      <formula>100%</formula>
    </cfRule>
  </conditionalFormatting>
  <conditionalFormatting sqref="J59:K59">
    <cfRule type="cellIs" dxfId="174" priority="5" operator="equal">
      <formula>"NO"</formula>
    </cfRule>
    <cfRule type="cellIs" dxfId="173" priority="6" operator="equal">
      <formula>"Yes, but follow up required"</formula>
    </cfRule>
    <cfRule type="cellIs" dxfId="172" priority="7" operator="equal">
      <formula>"YES"</formula>
    </cfRule>
  </conditionalFormatting>
  <conditionalFormatting sqref="N59:Q59">
    <cfRule type="cellIs" dxfId="171" priority="8" operator="equal">
      <formula>"YES"</formula>
    </cfRule>
  </conditionalFormatting>
  <dataValidations count="1">
    <dataValidation type="list" allowBlank="1" showErrorMessage="1" sqref="B33:B58" xr:uid="{00000000-0002-0000-0400-000000000000}">
      <formula1>Processes</formula1>
    </dataValidation>
  </dataValidations>
  <pageMargins left="0.25" right="0.25" top="0.5" bottom="0.5" header="0" footer="0"/>
  <pageSetup fitToHeight="0" orientation="landscape"/>
  <headerFooter>
    <oddFooter>&amp;R&amp;P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F5496"/>
  </sheetPr>
  <dimension ref="A1:C1000"/>
  <sheetViews>
    <sheetView workbookViewId="0"/>
  </sheetViews>
  <sheetFormatPr defaultColWidth="14.42578125" defaultRowHeight="15" customHeight="1" x14ac:dyDescent="0.25"/>
  <cols>
    <col min="1" max="1" width="10" customWidth="1"/>
    <col min="2" max="2" width="40.140625" customWidth="1"/>
    <col min="3" max="3" width="13.42578125" customWidth="1"/>
    <col min="4" max="26" width="8.7109375" customWidth="1"/>
  </cols>
  <sheetData>
    <row r="1" spans="1:3" x14ac:dyDescent="0.25">
      <c r="A1" s="45" t="str">
        <f>'Main Section'!A4</f>
        <v>0.01.01</v>
      </c>
      <c r="B1" s="1" t="str">
        <f>'Main Section'!B4</f>
        <v>Is the correct part raw material being used?</v>
      </c>
      <c r="C1" s="1">
        <f>'Main Section'!J4</f>
        <v>0</v>
      </c>
    </row>
    <row r="2" spans="1:3" x14ac:dyDescent="0.25">
      <c r="A2" s="45" t="str">
        <f>'Main Section'!A5</f>
        <v>0.01.02</v>
      </c>
      <c r="B2" s="1" t="str">
        <f>'Main Section'!B5</f>
        <v xml:space="preserve">Are the inspection features and frequency for incoming material defined in the control plan and being followed for raw material/components? </v>
      </c>
      <c r="C2" s="1">
        <f>'Main Section'!J5</f>
        <v>0</v>
      </c>
    </row>
    <row r="3" spans="1:3" x14ac:dyDescent="0.25">
      <c r="A3" s="45" t="str">
        <f>'Main Section'!A6</f>
        <v>0.01.03</v>
      </c>
      <c r="B3" s="1" t="str">
        <f>'Main Section'!B6</f>
        <v>Is incoming material packaging adequate to protect product quality</v>
      </c>
      <c r="C3" s="1">
        <f>'Main Section'!J6</f>
        <v>0</v>
      </c>
    </row>
    <row r="4" spans="1:3" x14ac:dyDescent="0.25">
      <c r="A4" s="45" t="str">
        <f>'Main Section'!A7</f>
        <v>0.01.04</v>
      </c>
      <c r="B4" s="1" t="str">
        <f>'Main Section'!B7</f>
        <v>Is raw material stored in proper conditions?</v>
      </c>
      <c r="C4" s="1">
        <f>'Main Section'!J7</f>
        <v>0</v>
      </c>
    </row>
    <row r="5" spans="1:3" x14ac:dyDescent="0.25">
      <c r="A5" s="45" t="str">
        <f>'Main Section'!A11</f>
        <v>0.02.01</v>
      </c>
      <c r="B5" s="1" t="str">
        <f>'Main Section'!B11</f>
        <v xml:space="preserve">If there are capability studies required from sub suppliers are they being confirmed? </v>
      </c>
      <c r="C5" s="1">
        <f>'Main Section'!J11</f>
        <v>0</v>
      </c>
    </row>
    <row r="6" spans="1:3" x14ac:dyDescent="0.25">
      <c r="A6" s="45" t="str">
        <f>'Main Section'!A12</f>
        <v>0.02.02</v>
      </c>
      <c r="B6" s="1" t="str">
        <f>'Main Section'!B12</f>
        <v>Are all materials/components approved (PPAP/PSW)?</v>
      </c>
      <c r="C6" s="1">
        <f>'Main Section'!J12</f>
        <v>0</v>
      </c>
    </row>
    <row r="7" spans="1:3" x14ac:dyDescent="0.25">
      <c r="A7" s="45" t="str">
        <f>'Main Section'!A13</f>
        <v>0.02.03</v>
      </c>
      <c r="B7" s="1" t="str">
        <f>'Main Section'!B13</f>
        <v>If a sub-supplier creates a Nexteer Critical feature (i.e. QCLs) do they meet Nexteer Control Requirements?</v>
      </c>
      <c r="C7" s="1">
        <f>'Main Section'!J13</f>
        <v>0</v>
      </c>
    </row>
    <row r="8" spans="1:3" x14ac:dyDescent="0.25">
      <c r="A8" s="45" t="str">
        <f>'Main Section'!A14</f>
        <v>0.02.04</v>
      </c>
      <c r="B8" s="1" t="str">
        <f>'Main Section'!B14</f>
        <v>Does the supplier have a Readiness process audit to the critical sub-suppliers?</v>
      </c>
      <c r="C8" s="1">
        <f>'Main Section'!J14</f>
        <v>0</v>
      </c>
    </row>
    <row r="9" spans="1:3" x14ac:dyDescent="0.25">
      <c r="A9" s="45" t="str">
        <f>'Main Section'!A18</f>
        <v>0.03.01</v>
      </c>
      <c r="B9" s="1" t="str">
        <f>'Main Section'!B18</f>
        <v>Are the In-process materials in an appropriate area? Mixing concerns?</v>
      </c>
      <c r="C9" s="1">
        <f>'Main Section'!J18</f>
        <v>0</v>
      </c>
    </row>
    <row r="10" spans="1:3" x14ac:dyDescent="0.25">
      <c r="A10" s="45" t="str">
        <f>'Main Section'!A19</f>
        <v>0.03.02</v>
      </c>
      <c r="B10" s="1" t="str">
        <f>'Main Section'!B19</f>
        <v>Are non conforming set-up parts identified and segregated from process before production start?</v>
      </c>
      <c r="C10" s="1">
        <f>'Main Section'!J19</f>
        <v>0</v>
      </c>
    </row>
    <row r="11" spans="1:3" x14ac:dyDescent="0.25">
      <c r="A11" s="45" t="str">
        <f>'Main Section'!A20</f>
        <v>0.03.03</v>
      </c>
      <c r="B11" s="1" t="str">
        <f>'Main Section'!B20</f>
        <v>Does the documented flow meet the actual flow as defined in the process flow diagram?</v>
      </c>
      <c r="C11" s="1">
        <f>'Main Section'!J20</f>
        <v>0</v>
      </c>
    </row>
    <row r="12" spans="1:3" x14ac:dyDescent="0.25">
      <c r="A12" s="45" t="str">
        <f>'Main Section'!A21</f>
        <v>0.03.04</v>
      </c>
      <c r="B12" s="1" t="str">
        <f>'Main Section'!B21</f>
        <v>Does the material handling process prevent part damage?</v>
      </c>
      <c r="C12" s="1">
        <f>'Main Section'!J21</f>
        <v>0</v>
      </c>
    </row>
    <row r="13" spans="1:3" x14ac:dyDescent="0.25">
      <c r="A13" s="45" t="str">
        <f>'Main Section'!A22</f>
        <v>0.03.05</v>
      </c>
      <c r="B13" s="1" t="str">
        <f>'Main Section'!B22</f>
        <v>Is there potential risk for contamination?</v>
      </c>
      <c r="C13" s="1">
        <f>'Main Section'!J22</f>
        <v>0</v>
      </c>
    </row>
    <row r="14" spans="1:3" x14ac:dyDescent="0.25">
      <c r="A14" s="45" t="str">
        <f>'Main Section'!A23</f>
        <v>0.03.06</v>
      </c>
      <c r="B14" s="1" t="str">
        <f>'Main Section'!B23</f>
        <v>Do parts bins have correct part number label and engineering level?</v>
      </c>
      <c r="C14" s="1">
        <f>'Main Section'!J23</f>
        <v>0</v>
      </c>
    </row>
    <row r="15" spans="1:3" x14ac:dyDescent="0.25">
      <c r="A15" s="45" t="str">
        <f>'Main Section'!A24</f>
        <v>0.03.07</v>
      </c>
      <c r="B15" s="1" t="str">
        <f>'Main Section'!B24</f>
        <v>Does a plan for first off parts exist and is followed?</v>
      </c>
      <c r="C15" s="1">
        <f>'Main Section'!J24</f>
        <v>0</v>
      </c>
    </row>
    <row r="16" spans="1:3" x14ac:dyDescent="0.25">
      <c r="A16" s="45" t="str">
        <f>'Main Section'!A25</f>
        <v>0.03.08</v>
      </c>
      <c r="B16" s="1" t="str">
        <f>'Main Section'!B25</f>
        <v>Are the parts that go out of the process for inspection being properly identified and dispositioned?</v>
      </c>
      <c r="C16" s="1">
        <f>'Main Section'!J25</f>
        <v>0</v>
      </c>
    </row>
    <row r="17" spans="1:3" x14ac:dyDescent="0.25">
      <c r="A17" s="45" t="str">
        <f>'Main Section'!A32</f>
        <v>0.04.01</v>
      </c>
      <c r="B17" s="1" t="str">
        <f>'Main Section'!B32</f>
        <v>Are new fixtures or equipment added to the existing preventive maintenance plan?</v>
      </c>
      <c r="C17" s="1">
        <f>'Main Section'!J32</f>
        <v>0</v>
      </c>
    </row>
    <row r="18" spans="1:3" x14ac:dyDescent="0.25">
      <c r="A18" s="45" t="str">
        <f>'Main Section'!A33</f>
        <v>0.04.02</v>
      </c>
      <c r="B18" s="1" t="str">
        <f>'Main Section'!B33</f>
        <v>For this part are all the critical equipment identified?</v>
      </c>
      <c r="C18" s="1">
        <f>'Main Section'!J33</f>
        <v>0</v>
      </c>
    </row>
    <row r="19" spans="1:3" x14ac:dyDescent="0.25">
      <c r="A19" s="45" t="str">
        <f>'Main Section'!A34</f>
        <v>0.04.03</v>
      </c>
      <c r="B19" s="1" t="str">
        <f>'Main Section'!B34</f>
        <v>Are machine setting conditions checked each run?</v>
      </c>
      <c r="C19" s="1">
        <f>'Main Section'!J34</f>
        <v>0</v>
      </c>
    </row>
    <row r="20" spans="1:3" x14ac:dyDescent="0.25">
      <c r="A20" s="45" t="str">
        <f>'Main Section'!A35</f>
        <v>0.04.04</v>
      </c>
      <c r="B20" s="1" t="str">
        <f>'Main Section'!B35</f>
        <v>Are Error proofing devices and Master Samples confirmed to be accurate and functional upper/lower end of specification?</v>
      </c>
      <c r="C20" s="1">
        <f>'Main Section'!J35</f>
        <v>0</v>
      </c>
    </row>
    <row r="21" spans="1:3" ht="15.75" customHeight="1" x14ac:dyDescent="0.25">
      <c r="A21" s="45" t="str">
        <f>'Main Section'!A36</f>
        <v>0.04.05</v>
      </c>
      <c r="B21" s="1" t="str">
        <f>'Main Section'!B36</f>
        <v>Are all Error proofing listed in a verification chart?</v>
      </c>
      <c r="C21" s="1">
        <f>'Main Section'!J36</f>
        <v>0</v>
      </c>
    </row>
    <row r="22" spans="1:3" ht="15.75" customHeight="1" x14ac:dyDescent="0.25">
      <c r="A22" s="45" t="str">
        <f>'Main Section'!A37</f>
        <v>0.04.06</v>
      </c>
      <c r="B22" s="1" t="str">
        <f>'Main Section'!B37</f>
        <v>Is Error proofing confirmed to be working properly each run?</v>
      </c>
      <c r="C22" s="1">
        <f>'Main Section'!J37</f>
        <v>0</v>
      </c>
    </row>
    <row r="23" spans="1:3" ht="15.75" customHeight="1" x14ac:dyDescent="0.25">
      <c r="A23" s="45" t="str">
        <f>'Main Section'!A38</f>
        <v>0.04.07</v>
      </c>
      <c r="B23" s="1" t="str">
        <f>'Main Section'!B38</f>
        <v>If there are multiple pieces of equipment doing the same operation, are part quality results the same?</v>
      </c>
      <c r="C23" s="1">
        <f>'Main Section'!J38</f>
        <v>0</v>
      </c>
    </row>
    <row r="24" spans="1:3" ht="15.75" customHeight="1" x14ac:dyDescent="0.25">
      <c r="A24" s="45" t="str">
        <f>'Main Section'!A39</f>
        <v>0.04.08</v>
      </c>
      <c r="B24" s="1" t="str">
        <f>'Main Section'!B39</f>
        <v>Is the machine/equipment capable of producing stable results for critical characteristics?</v>
      </c>
      <c r="C24" s="1">
        <f>'Main Section'!J39</f>
        <v>0</v>
      </c>
    </row>
    <row r="25" spans="1:3" ht="15.75" customHeight="1" x14ac:dyDescent="0.25">
      <c r="A25" s="45" t="str">
        <f>'Main Section'!A40</f>
        <v>0.04.09</v>
      </c>
      <c r="B25" s="1" t="str">
        <f>'Main Section'!B40</f>
        <v xml:space="preserve"> How is part number tied to PPAP approved equipment?</v>
      </c>
      <c r="C25" s="1">
        <f>'Main Section'!J40</f>
        <v>0</v>
      </c>
    </row>
    <row r="26" spans="1:3" ht="15.75" customHeight="1" x14ac:dyDescent="0.25">
      <c r="A26" s="45" t="str">
        <f>'Main Section'!A41</f>
        <v>0.04.10</v>
      </c>
      <c r="B26" s="1" t="str">
        <f>'Main Section'!B41</f>
        <v>Are first off samples approved by Quality before a production run?</v>
      </c>
      <c r="C26" s="1">
        <f>'Main Section'!J41</f>
        <v>0</v>
      </c>
    </row>
    <row r="27" spans="1:3" ht="15.75" customHeight="1" x14ac:dyDescent="0.25">
      <c r="A27" s="45" t="str">
        <f>'Main Section'!A42</f>
        <v>0.04.11</v>
      </c>
      <c r="B27" s="1" t="str">
        <f>'Main Section'!B42</f>
        <v>Are critical machine controls recorded and monitored by the equipment (i.e.. Torque, Power usage, clamping pressure, cooling concentration, etc.)?</v>
      </c>
      <c r="C27" s="1">
        <f>'Main Section'!J42</f>
        <v>0</v>
      </c>
    </row>
    <row r="28" spans="1:3" ht="15.75" customHeight="1" x14ac:dyDescent="0.25">
      <c r="A28" s="45" t="str">
        <f>'Main Section'!A43</f>
        <v>0.04.12</v>
      </c>
      <c r="B28" s="1" t="str">
        <f>'Main Section'!B43</f>
        <v>Are there spare parts available for all critical pieces of equipment?</v>
      </c>
      <c r="C28" s="1">
        <f>'Main Section'!J43</f>
        <v>0</v>
      </c>
    </row>
    <row r="29" spans="1:3" ht="15.75" customHeight="1" x14ac:dyDescent="0.25">
      <c r="A29" s="45" t="str">
        <f>'Main Section'!A44</f>
        <v>0.04.13</v>
      </c>
      <c r="B29" s="1" t="str">
        <f>'Main Section'!B44</f>
        <v>Is Machine log book/record available and updated?</v>
      </c>
      <c r="C29" s="1">
        <f>'Main Section'!J44</f>
        <v>0</v>
      </c>
    </row>
    <row r="30" spans="1:3" ht="15.75" customHeight="1" x14ac:dyDescent="0.25">
      <c r="A30" s="45" t="str">
        <f>'Main Section'!A45</f>
        <v>0.04.14</v>
      </c>
      <c r="B30" s="1" t="str">
        <f>'Main Section'!B45</f>
        <v>Can parts be loaded incorrectly?</v>
      </c>
      <c r="C30" s="1">
        <f>'Main Section'!J45</f>
        <v>0</v>
      </c>
    </row>
    <row r="31" spans="1:3" ht="15.75" customHeight="1" x14ac:dyDescent="0.25">
      <c r="A31" s="45" t="str">
        <f>'Main Section'!A46</f>
        <v>0.04.15</v>
      </c>
      <c r="B31" s="1" t="str">
        <f>'Main Section'!B46</f>
        <v>Can process parameters in a controller be changed only by authorized personnel?</v>
      </c>
      <c r="C31" s="1">
        <f>'Main Section'!J46</f>
        <v>0</v>
      </c>
    </row>
    <row r="32" spans="1:3" ht="15.75" customHeight="1" x14ac:dyDescent="0.25">
      <c r="A32" s="45" t="str">
        <f>'Main Section'!A47</f>
        <v>0.04.16</v>
      </c>
      <c r="B32" s="1" t="str">
        <f>'Main Section'!B47</f>
        <v>In case machine process parameters go out of control limits/specifications, are there proper reaction plans in place?</v>
      </c>
      <c r="C32" s="1">
        <f>'Main Section'!J47</f>
        <v>0</v>
      </c>
    </row>
    <row r="33" spans="1:3" ht="15.75" customHeight="1" x14ac:dyDescent="0.25">
      <c r="A33" s="45" t="str">
        <f>'Main Section'!A48</f>
        <v>0.04.17</v>
      </c>
      <c r="B33" s="1" t="str">
        <f>'Main Section'!B48</f>
        <v>After preventative maintenance, are quality levels/conditions recorded?</v>
      </c>
      <c r="C33" s="1">
        <f>'Main Section'!J48</f>
        <v>0</v>
      </c>
    </row>
    <row r="34" spans="1:3" ht="15.75" customHeight="1" x14ac:dyDescent="0.25">
      <c r="A34" s="45" t="str">
        <f>'Main Section'!A52</f>
        <v>0.05.01</v>
      </c>
      <c r="B34" s="1" t="str">
        <f>'Main Section'!B52</f>
        <v>Are all trained personnel in place to cover all shifts?</v>
      </c>
      <c r="C34" s="1">
        <f>'Main Section'!J52</f>
        <v>0</v>
      </c>
    </row>
    <row r="35" spans="1:3" ht="15.75" customHeight="1" x14ac:dyDescent="0.25">
      <c r="A35" s="45" t="str">
        <f>'Main Section'!A53</f>
        <v>0.05.02</v>
      </c>
      <c r="B35" s="1" t="str">
        <f>'Main Section'!B53</f>
        <v>Do the personnel understand their job function?</v>
      </c>
      <c r="C35" s="1">
        <f>'Main Section'!J53</f>
        <v>0</v>
      </c>
    </row>
    <row r="36" spans="1:3" ht="15.75" customHeight="1" x14ac:dyDescent="0.25">
      <c r="A36" s="45" t="str">
        <f>'Main Section'!A54</f>
        <v>0.05.03</v>
      </c>
      <c r="B36" s="1" t="str">
        <f>'Main Section'!B54</f>
        <v>Do the operators understand how part defects impact the end customer?</v>
      </c>
      <c r="C36" s="1">
        <f>'Main Section'!J54</f>
        <v>0</v>
      </c>
    </row>
    <row r="37" spans="1:3" ht="15.75" customHeight="1" x14ac:dyDescent="0.25">
      <c r="A37" s="45" t="str">
        <f>'Main Section'!A55</f>
        <v>0.05.04</v>
      </c>
      <c r="B37" s="1" t="str">
        <f>'Main Section'!B55</f>
        <v>Are personnel following standard work instructions?</v>
      </c>
      <c r="C37" s="1">
        <f>'Main Section'!J55</f>
        <v>0</v>
      </c>
    </row>
    <row r="38" spans="1:3" ht="15.75" customHeight="1" x14ac:dyDescent="0.25">
      <c r="A38" s="45" t="str">
        <f>'Main Section'!A59</f>
        <v>0.06.01</v>
      </c>
      <c r="B38" s="1" t="str">
        <f>'Main Section'!B59</f>
        <v>Does cycle time target equal actual results (each manufacturing process)?</v>
      </c>
      <c r="C38" s="1">
        <f>'Main Section'!J59</f>
        <v>0</v>
      </c>
    </row>
    <row r="39" spans="1:3" ht="15.75" customHeight="1" x14ac:dyDescent="0.25">
      <c r="A39" s="45" t="str">
        <f>'Main Section'!A60</f>
        <v>0.06.02</v>
      </c>
      <c r="B39" s="1" t="str">
        <f>'Main Section'!B60</f>
        <v>Do the processes meet the planned percentage scrap from capacity plan?</v>
      </c>
      <c r="C39" s="1">
        <f>'Main Section'!J60</f>
        <v>0</v>
      </c>
    </row>
    <row r="40" spans="1:3" ht="15.75" customHeight="1" x14ac:dyDescent="0.25">
      <c r="A40" s="45" t="str">
        <f>'Main Section'!A61</f>
        <v>0.06.03</v>
      </c>
      <c r="B40" s="1" t="str">
        <f>'Main Section'!B61</f>
        <v>Are statistical process controls being used? 
(X, R, Run charts)</v>
      </c>
      <c r="C40" s="1">
        <f>'Main Section'!J61</f>
        <v>0</v>
      </c>
    </row>
    <row r="41" spans="1:3" ht="15.75" customHeight="1" x14ac:dyDescent="0.25">
      <c r="A41" s="45" t="str">
        <f>'Main Section'!A65</f>
        <v>0.07.01</v>
      </c>
      <c r="B41" s="1" t="str">
        <f>'Main Section'!B65</f>
        <v>Do the personnel understand their job function? (repeated question from Manpower but focused specifically in Final Inspection)</v>
      </c>
      <c r="C41" s="1">
        <f>'Main Section'!J65</f>
        <v>0</v>
      </c>
    </row>
    <row r="42" spans="1:3" ht="15.75" customHeight="1" x14ac:dyDescent="0.25">
      <c r="A42" s="45" t="str">
        <f>'Main Section'!A66</f>
        <v>0.07.02</v>
      </c>
      <c r="B42" s="1" t="str">
        <f>'Main Section'!B66</f>
        <v>Is the inspector trained how to properly inspect parts?</v>
      </c>
      <c r="C42" s="1">
        <f>'Main Section'!J66</f>
        <v>0</v>
      </c>
    </row>
    <row r="43" spans="1:3" ht="15.75" customHeight="1" x14ac:dyDescent="0.25">
      <c r="A43" s="45" t="str">
        <f>'Main Section'!A67</f>
        <v>0.07.03</v>
      </c>
      <c r="B43" s="1" t="str">
        <f>'Main Section'!B67</f>
        <v>If limit samples are used and posted, confirm they are clearly understandable.</v>
      </c>
      <c r="C43" s="1">
        <f>'Main Section'!J67</f>
        <v>0</v>
      </c>
    </row>
    <row r="44" spans="1:3" ht="15.75" customHeight="1" x14ac:dyDescent="0.25">
      <c r="A44" s="45" t="str">
        <f>'Main Section'!A68</f>
        <v>0.07.04</v>
      </c>
      <c r="B44" s="1" t="str">
        <f>'Main Section'!B68</f>
        <v xml:space="preserve">Are defective parts tagged and dispositioned at the end of the shift? </v>
      </c>
      <c r="C44" s="1">
        <f>'Main Section'!J68</f>
        <v>0</v>
      </c>
    </row>
    <row r="45" spans="1:3" ht="15.75" customHeight="1" x14ac:dyDescent="0.25">
      <c r="A45" s="45" t="str">
        <f>'Main Section'!A69</f>
        <v>0.07.05</v>
      </c>
      <c r="B45" s="1" t="str">
        <f>'Main Section'!B69</f>
        <v>How are parts identified as having completed final inspection process?</v>
      </c>
      <c r="C45" s="1">
        <f>'Main Section'!J69</f>
        <v>0</v>
      </c>
    </row>
    <row r="46" spans="1:3" ht="15.75" customHeight="1" x14ac:dyDescent="0.25">
      <c r="A46" s="45" t="str">
        <f>'Main Section'!A70</f>
        <v>0.07.06</v>
      </c>
      <c r="B46" s="1" t="str">
        <f>'Main Section'!B70</f>
        <v>If the part has individual traceability is it readable?</v>
      </c>
      <c r="C46" s="1">
        <f>'Main Section'!J70</f>
        <v>0</v>
      </c>
    </row>
    <row r="47" spans="1:3" ht="15.75" customHeight="1" x14ac:dyDescent="0.25">
      <c r="A47" s="45" t="str">
        <f>'Main Section'!A71</f>
        <v>0.07.07</v>
      </c>
      <c r="B47" s="1" t="str">
        <f>'Main Section'!B71</f>
        <v>Where non-conforming parts are found at final inspection, how is that information communicated back to the operation that created the defect?</v>
      </c>
      <c r="C47" s="1">
        <f>'Main Section'!J71</f>
        <v>0</v>
      </c>
    </row>
    <row r="48" spans="1:3" ht="15.75" customHeight="1" x14ac:dyDescent="0.25">
      <c r="A48" s="45" t="str">
        <f>'Main Section'!A75</f>
        <v>0.08.01</v>
      </c>
      <c r="B48" s="1" t="str">
        <f>'Main Section'!B75</f>
        <v>Who is the owner of the EPC process?</v>
      </c>
      <c r="C48" s="1">
        <f>'Main Section'!J75</f>
        <v>0</v>
      </c>
    </row>
    <row r="49" spans="1:3" ht="15.75" customHeight="1" x14ac:dyDescent="0.25">
      <c r="A49" s="45" t="str">
        <f>'Main Section'!A76</f>
        <v>0.08.02</v>
      </c>
      <c r="B49" s="1" t="str">
        <f>'Main Section'!B76</f>
        <v>In a new launch is the EPC data being sent to the AQE/SQE in a timely manner?</v>
      </c>
      <c r="C49" s="1">
        <f>'Main Section'!J76</f>
        <v>0</v>
      </c>
    </row>
    <row r="50" spans="1:3" ht="15.75" customHeight="1" x14ac:dyDescent="0.25">
      <c r="A50" s="45" t="str">
        <f>'Main Section'!A77</f>
        <v>0.08.03</v>
      </c>
      <c r="B50" s="1" t="str">
        <f>'Main Section'!B77</f>
        <v>Are all of the EPC checks as specified on the Pre Production Control Plan being completed?</v>
      </c>
      <c r="C50" s="1">
        <f>'Main Section'!J77</f>
        <v>0</v>
      </c>
    </row>
    <row r="51" spans="1:3" ht="15.75" customHeight="1" x14ac:dyDescent="0.25">
      <c r="A51" s="45" t="str">
        <f>'Main Section'!A78</f>
        <v>0.08.04</v>
      </c>
      <c r="B51" s="1" t="str">
        <f>'Main Section'!B78</f>
        <v>Just as final inspection, are defective parts tagged and dispositioned at the end of the shift?</v>
      </c>
      <c r="C51" s="1">
        <f>'Main Section'!J78</f>
        <v>0</v>
      </c>
    </row>
    <row r="52" spans="1:3" ht="15.75" customHeight="1" x14ac:dyDescent="0.25">
      <c r="A52" s="45" t="str">
        <f>'Main Section'!A79</f>
        <v>0.08.05</v>
      </c>
      <c r="B52" s="1" t="str">
        <f>'Main Section'!B79</f>
        <v>How are parts identified as having completed EPC process?</v>
      </c>
      <c r="C52" s="1">
        <f>'Main Section'!J79</f>
        <v>0</v>
      </c>
    </row>
    <row r="53" spans="1:3" ht="15.75" customHeight="1" x14ac:dyDescent="0.25">
      <c r="A53" s="45" t="str">
        <f>'Main Section'!A80</f>
        <v>0.08.06</v>
      </c>
      <c r="B53" s="1" t="str">
        <f>'Main Section'!B80</f>
        <v xml:space="preserve"> Is a signed green EPC label on each container of parts?</v>
      </c>
      <c r="C53" s="1">
        <f>'Main Section'!J80</f>
        <v>0</v>
      </c>
    </row>
    <row r="54" spans="1:3" ht="15.75" customHeight="1" x14ac:dyDescent="0.25">
      <c r="A54" s="45" t="str">
        <f>'Main Section'!A81</f>
        <v>0.08.07</v>
      </c>
      <c r="B54" s="1" t="str">
        <f>'Main Section'!B81</f>
        <v>For defective parts found in the EPC check,  does the reaction plan also look for the root cause?</v>
      </c>
      <c r="C54" s="1">
        <f>'Main Section'!J81</f>
        <v>0</v>
      </c>
    </row>
    <row r="55" spans="1:3" ht="15.75" customHeight="1" x14ac:dyDescent="0.25">
      <c r="A55" s="45" t="str">
        <f>'Main Section'!A85</f>
        <v>0.09.01</v>
      </c>
      <c r="B55" s="1" t="str">
        <f>'Main Section'!B85</f>
        <v>Is Repair/Rework listed on Production Control Plan? If is not in the Production Control Plan all following questions are N/A</v>
      </c>
      <c r="C55" s="1">
        <f>'Main Section'!J85</f>
        <v>0</v>
      </c>
    </row>
    <row r="56" spans="1:3" ht="15.75" customHeight="1" x14ac:dyDescent="0.25">
      <c r="A56" s="45" t="str">
        <f>'Main Section'!A86</f>
        <v>0.09.02</v>
      </c>
      <c r="B56" s="1" t="str">
        <f>'Main Section'!B86</f>
        <v>Is the repair area away from the production line (if off-line repair)?</v>
      </c>
      <c r="C56" s="1">
        <f>'Main Section'!J86</f>
        <v>0</v>
      </c>
    </row>
    <row r="57" spans="1:3" ht="15.75" customHeight="1" x14ac:dyDescent="0.25">
      <c r="A57" s="45" t="str">
        <f>'Main Section'!A87</f>
        <v>0.09.03</v>
      </c>
      <c r="B57" s="1" t="str">
        <f>'Main Section'!B87</f>
        <v>Are repair parts labeled to prevent part mixing with production parts to show completion of repair?</v>
      </c>
      <c r="C57" s="1">
        <f>'Main Section'!J87</f>
        <v>0</v>
      </c>
    </row>
    <row r="58" spans="1:3" ht="15.75" customHeight="1" x14ac:dyDescent="0.25">
      <c r="A58" s="45" t="str">
        <f>'Main Section'!A88</f>
        <v>0.09.04</v>
      </c>
      <c r="B58" s="1" t="str">
        <f>'Main Section'!B88</f>
        <v>Is there a non-conforming part repair/rework Process flow chart?</v>
      </c>
      <c r="C58" s="1">
        <f>'Main Section'!J88</f>
        <v>0</v>
      </c>
    </row>
    <row r="59" spans="1:3" ht="15.75" customHeight="1" x14ac:dyDescent="0.25">
      <c r="A59" s="45" t="str">
        <f>'Main Section'!A89</f>
        <v>0.09.05</v>
      </c>
      <c r="B59" s="1" t="str">
        <f>'Main Section'!B89</f>
        <v>Are repair/rework parts re-introduced to the production flow to ensure proper inspection?</v>
      </c>
      <c r="C59" s="1">
        <f>'Main Section'!J89</f>
        <v>0</v>
      </c>
    </row>
    <row r="60" spans="1:3" ht="15.75" customHeight="1" x14ac:dyDescent="0.25">
      <c r="A60" s="45" t="str">
        <f>'Main Section'!A90</f>
        <v>0.09.06</v>
      </c>
      <c r="B60" s="1" t="str">
        <f>'Main Section'!B90</f>
        <v>Are repair/rework items recorded and track?</v>
      </c>
      <c r="C60" s="1">
        <f>'Main Section'!J90</f>
        <v>0</v>
      </c>
    </row>
    <row r="61" spans="1:3" ht="15.75" customHeight="1" x14ac:dyDescent="0.25">
      <c r="A61" s="45" t="str">
        <f>'Main Section'!A94</f>
        <v>0.10.01</v>
      </c>
      <c r="B61" s="1" t="str">
        <f>'Main Section'!B94</f>
        <v>Are all Problem Tracking Sheet items closed?</v>
      </c>
      <c r="C61" s="1">
        <f>'Main Section'!J94</f>
        <v>0</v>
      </c>
    </row>
    <row r="62" spans="1:3" ht="15.75" customHeight="1" x14ac:dyDescent="0.25">
      <c r="A62" s="45" t="str">
        <f>'Main Section'!A95</f>
        <v>0.10.02</v>
      </c>
      <c r="B62" s="1" t="str">
        <f>'Main Section'!B95</f>
        <v>Is supplier's traceability system able to identify which parts should be contained when non conforming part is found?</v>
      </c>
      <c r="C62" s="1">
        <f>'Main Section'!J95</f>
        <v>0</v>
      </c>
    </row>
    <row r="63" spans="1:3" ht="15.75" customHeight="1" x14ac:dyDescent="0.25">
      <c r="A63" s="45" t="str">
        <f>'Main Section'!A99</f>
        <v>0.11.01</v>
      </c>
      <c r="B63" s="1" t="str">
        <f>'Main Section'!B99</f>
        <v>Do all gauges exist and at the proper location in the process as per the Pre Production Control Plan/Production Control Plan?</v>
      </c>
      <c r="C63" s="1">
        <f>'Main Section'!J99</f>
        <v>0</v>
      </c>
    </row>
    <row r="64" spans="1:3" ht="15.75" customHeight="1" x14ac:dyDescent="0.25">
      <c r="A64" s="45" t="str">
        <f>'Main Section'!A100</f>
        <v>0.11.02</v>
      </c>
      <c r="B64" s="1" t="str">
        <f>'Main Section'!B100</f>
        <v>Are part specific gages/fixtures loaded into the supplier's calibration and gage management system?</v>
      </c>
      <c r="C64" s="1">
        <f>'Main Section'!J100</f>
        <v>0</v>
      </c>
    </row>
    <row r="65" spans="1:3" ht="15.75" customHeight="1" x14ac:dyDescent="0.25">
      <c r="A65" s="45" t="str">
        <f>'Main Section'!A101</f>
        <v>0.11.03</v>
      </c>
      <c r="B65" s="1" t="str">
        <f>'Main Section'!B101</f>
        <v>Are there specific gage instructions for this part?</v>
      </c>
      <c r="C65" s="1">
        <f>'Main Section'!J101</f>
        <v>0</v>
      </c>
    </row>
    <row r="66" spans="1:3" ht="15.75" customHeight="1" x14ac:dyDescent="0.25">
      <c r="A66" s="45" t="str">
        <f>'Main Section'!A102</f>
        <v>0.11.04</v>
      </c>
      <c r="B66" s="1" t="str">
        <f>'Main Section'!B102</f>
        <v>Is the operator able to use fixtures and gages to identify non conforming parts?</v>
      </c>
      <c r="C66" s="1">
        <f>'Main Section'!J102</f>
        <v>0</v>
      </c>
    </row>
    <row r="67" spans="1:3" ht="15.75" customHeight="1" x14ac:dyDescent="0.25">
      <c r="A67" s="45" t="str">
        <f>'Main Section'!A103</f>
        <v>0.11.05</v>
      </c>
      <c r="B67" s="1" t="str">
        <f>'Main Section'!B103</f>
        <v>Are there reduced/truncated in process tolerances?</v>
      </c>
      <c r="C67" s="1">
        <f>'Main Section'!J103</f>
        <v>0</v>
      </c>
    </row>
    <row r="68" spans="1:3" ht="15.75" customHeight="1" x14ac:dyDescent="0.25">
      <c r="A68" s="45" t="str">
        <f>'Main Section'!A104</f>
        <v>0.11.06</v>
      </c>
      <c r="B68" s="1" t="str">
        <f>'Main Section'!B104</f>
        <v>Where visual inspection specified, is there traceability (i.e.. Marker check on each part)? If it mark is not prohibited by the Nexteer print</v>
      </c>
      <c r="C68" s="1">
        <f>'Main Section'!J104</f>
        <v>0</v>
      </c>
    </row>
    <row r="69" spans="1:3" ht="15.75" customHeight="1" x14ac:dyDescent="0.25">
      <c r="A69" s="45" t="str">
        <f>'Main Section'!A105</f>
        <v>0.11.07</v>
      </c>
      <c r="B69" s="1" t="str">
        <f>'Main Section'!B105</f>
        <v>Are all inspections taking place per control plan including quality group audits?</v>
      </c>
      <c r="C69" s="1">
        <f>'Main Section'!J105</f>
        <v>0</v>
      </c>
    </row>
    <row r="70" spans="1:3" ht="15.75" customHeight="1" x14ac:dyDescent="0.25">
      <c r="A70" s="45" t="str">
        <f>'Main Section'!A106</f>
        <v>0.11.08</v>
      </c>
      <c r="B70" s="1" t="str">
        <f>'Main Section'!B106</f>
        <v>Are parts within inspection limits?</v>
      </c>
      <c r="C70" s="1">
        <f>'Main Section'!J106</f>
        <v>0</v>
      </c>
    </row>
    <row r="71" spans="1:3" ht="15.75" customHeight="1" x14ac:dyDescent="0.25">
      <c r="A71" s="45" t="str">
        <f>'Main Section'!A107</f>
        <v>0.11.09</v>
      </c>
      <c r="B71" s="1" t="str">
        <f>'Main Section'!B107</f>
        <v>For Quality Lab Inspections, are parts segregated away from production line flow?</v>
      </c>
      <c r="C71" s="1">
        <f>'Main Section'!J107</f>
        <v>0</v>
      </c>
    </row>
    <row r="72" spans="1:3" ht="15.75" customHeight="1" x14ac:dyDescent="0.25">
      <c r="A72" s="45" t="str">
        <f>'Main Section'!A108</f>
        <v>0.11.10</v>
      </c>
      <c r="B72" s="1" t="str">
        <f>'Main Section'!B108</f>
        <v>For Quality Lab Inspection, What happens to segregated parts after the inspection?</v>
      </c>
      <c r="C72" s="1">
        <f>'Main Section'!J108</f>
        <v>0</v>
      </c>
    </row>
    <row r="73" spans="1:3" ht="15.75" customHeight="1" x14ac:dyDescent="0.25">
      <c r="A73" s="45" t="str">
        <f>'Main Section'!A109</f>
        <v>0.11.11</v>
      </c>
      <c r="B73" s="1" t="str">
        <f>'Main Section'!B109</f>
        <v>Do the inspection records include upper and lower limits for all inspections?</v>
      </c>
      <c r="C73" s="1">
        <f>'Main Section'!J109</f>
        <v>0</v>
      </c>
    </row>
    <row r="74" spans="1:3" ht="15.75" customHeight="1" x14ac:dyDescent="0.25">
      <c r="A74" s="45" t="str">
        <f>'Main Section'!A110</f>
        <v>0.11.12</v>
      </c>
      <c r="B74" s="1" t="str">
        <f>'Main Section'!B110</f>
        <v>If a fixture is used, is it designed for ease of use and to prevent damage to the part and master as well as prevent misloading of the inspection part?</v>
      </c>
      <c r="C74" s="1">
        <f>'Main Section'!J110</f>
        <v>0</v>
      </c>
    </row>
    <row r="75" spans="1:3" ht="15.75" customHeight="1" x14ac:dyDescent="0.25">
      <c r="A75" s="45" t="str">
        <f>'Main Section'!A111</f>
        <v>0.11.13</v>
      </c>
      <c r="B75" s="1" t="str">
        <f>'Main Section'!B111</f>
        <v>If a fixture is used, does the fixture hold the part and has the correct datums from the print?</v>
      </c>
      <c r="C75" s="1">
        <f>'Main Section'!J111</f>
        <v>0</v>
      </c>
    </row>
    <row r="76" spans="1:3" ht="15.75" customHeight="1" x14ac:dyDescent="0.25">
      <c r="A76" s="45" t="str">
        <f>'Main Section'!A115</f>
        <v>0.12.01</v>
      </c>
      <c r="B76" s="1" t="str">
        <f>'Main Section'!B115</f>
        <v>For new parts are storage and staging areas clearly marked?</v>
      </c>
      <c r="C76" s="1">
        <f>'Main Section'!J115</f>
        <v>0</v>
      </c>
    </row>
    <row r="77" spans="1:3" ht="15.75" customHeight="1" x14ac:dyDescent="0.25">
      <c r="A77" s="45" t="str">
        <f>'Main Section'!A116</f>
        <v>0.12.02</v>
      </c>
      <c r="B77" s="1" t="str">
        <f>'Main Section'!B116</f>
        <v>Does the operator have Job instructions that show the correct box and label?</v>
      </c>
      <c r="C77" s="1">
        <f>'Main Section'!J116</f>
        <v>0</v>
      </c>
    </row>
    <row r="78" spans="1:3" ht="15.75" customHeight="1" x14ac:dyDescent="0.25">
      <c r="A78" s="45" t="str">
        <f>'Main Section'!A117</f>
        <v>0.12.03</v>
      </c>
      <c r="B78" s="1" t="str">
        <f>'Main Section'!B117</f>
        <v>If partial containers are allowed, are they stored away from labeling and packing area?</v>
      </c>
      <c r="C78" s="1">
        <f>'Main Section'!J117</f>
        <v>0</v>
      </c>
    </row>
    <row r="79" spans="1:3" ht="15.75" customHeight="1" x14ac:dyDescent="0.25">
      <c r="A79" s="45" t="str">
        <f>'Main Section'!A118</f>
        <v>0.12.04</v>
      </c>
      <c r="B79" s="1" t="str">
        <f>'Main Section'!B118</f>
        <v>Is verification of labels on final goods taking place per control plan?</v>
      </c>
      <c r="C79" s="1">
        <f>'Main Section'!J118</f>
        <v>0</v>
      </c>
    </row>
    <row r="80" spans="1:3" ht="15.75" customHeight="1" x14ac:dyDescent="0.25">
      <c r="A80" s="45" t="str">
        <f>'Main Section'!A119</f>
        <v>0.12.05</v>
      </c>
      <c r="B80" s="1" t="str">
        <f>'Main Section'!B119</f>
        <v>If the supplier preprint labels do they have a system to account any unused labels?</v>
      </c>
      <c r="C80" s="1">
        <f>'Main Section'!J119</f>
        <v>0</v>
      </c>
    </row>
    <row r="81" spans="1:3" ht="15.75" customHeight="1" x14ac:dyDescent="0.25">
      <c r="A81" s="45" t="str">
        <f>'Main Section'!A120</f>
        <v>0.12.06</v>
      </c>
      <c r="B81" s="1" t="str">
        <f>'Main Section'!B120</f>
        <v>For returnable containers, does supplier remove old labels before applying new ones?</v>
      </c>
      <c r="C81" s="1">
        <f>'Main Section'!J120</f>
        <v>0</v>
      </c>
    </row>
    <row r="82" spans="1:3" ht="15.75" customHeight="1" x14ac:dyDescent="0.25">
      <c r="A82" s="45" t="str">
        <f>'Main Section'!A121</f>
        <v>0.12.07</v>
      </c>
      <c r="B82" s="1" t="str">
        <f>'Main Section'!B121</f>
        <v>If there is a shelf life limit for adhesive labels, what system is used to monitor this?</v>
      </c>
      <c r="C82" s="1">
        <f>'Main Section'!J121</f>
        <v>0</v>
      </c>
    </row>
    <row r="83" spans="1:3" ht="15.75" customHeight="1" x14ac:dyDescent="0.25">
      <c r="A83" s="45" t="str">
        <f>'Main Section'!A122</f>
        <v>0.12.08</v>
      </c>
      <c r="B83" s="1" t="str">
        <f>'Main Section'!B122</f>
        <v>If labels are not applied at the manufacturing facility, what system is used to control at the remote location, i.e. an external warehouse?</v>
      </c>
      <c r="C83" s="1">
        <f>'Main Section'!J122</f>
        <v>0</v>
      </c>
    </row>
    <row r="84" spans="1:3" ht="15.75" customHeight="1" x14ac:dyDescent="0.25">
      <c r="A84" s="45" t="str">
        <f>'Main Section'!A123</f>
        <v>0.12.09</v>
      </c>
      <c r="B84" s="1" t="str">
        <f>'Main Section'!B123</f>
        <v>Does the operator work instruction includes verification of product and shipping label before shipping?</v>
      </c>
      <c r="C84" s="1">
        <f>'Main Section'!J123</f>
        <v>0</v>
      </c>
    </row>
    <row r="85" spans="1:3" ht="15.75" customHeight="1" x14ac:dyDescent="0.25">
      <c r="A85" s="45" t="str">
        <f>'Main Section'!A124</f>
        <v>0.12.10</v>
      </c>
      <c r="B85" s="1" t="str">
        <f>'Main Section'!B124</f>
        <v>If the supplier has similar parts is there a visual aid to help with identification?</v>
      </c>
      <c r="C85" s="1">
        <f>'Main Section'!J124</f>
        <v>0</v>
      </c>
    </row>
    <row r="86" spans="1:3" ht="15.75" customHeight="1" x14ac:dyDescent="0.25">
      <c r="A86" s="45" t="str">
        <f>'Main Section'!A125</f>
        <v>0.12.11</v>
      </c>
      <c r="B86" s="1" t="str">
        <f>'Main Section'!B125</f>
        <v>Are they using the packaging documented on the SPI?</v>
      </c>
      <c r="C86" s="1">
        <f>'Main Section'!J125</f>
        <v>0</v>
      </c>
    </row>
    <row r="87" spans="1:3" ht="15.75" customHeight="1" x14ac:dyDescent="0.25">
      <c r="A87" s="45" t="str">
        <f>'Main Section'!A126</f>
        <v>0.12.12</v>
      </c>
      <c r="B87" s="1" t="str">
        <f>'Main Section'!B126</f>
        <v>Are all materials appropriately identified?</v>
      </c>
      <c r="C87" s="1">
        <f>'Main Section'!J126</f>
        <v>0</v>
      </c>
    </row>
    <row r="88" spans="1:3" ht="15.75" customHeight="1" x14ac:dyDescent="0.25">
      <c r="A88" s="45" t="str">
        <f>'Main Section'!A130</f>
        <v>0.13.01</v>
      </c>
      <c r="B88" s="1" t="str">
        <f>'Main Section'!B130</f>
        <v xml:space="preserve"> If the part has direct part marking requirements, does the supplier calibrate and certify the grading system?
(Only for Bar codes)</v>
      </c>
      <c r="C88" s="1">
        <f>'Main Section'!J130</f>
        <v>0</v>
      </c>
    </row>
    <row r="89" spans="1:3" ht="15.75" customHeight="1" x14ac:dyDescent="0.25">
      <c r="A89" s="45" t="str">
        <f>'Main Section'!A131</f>
        <v>0.13.02</v>
      </c>
      <c r="B89" s="1" t="str">
        <f>'Main Section'!B131</f>
        <v>For Direct Part marking, does the supplier's control plan require 100% grading using a camera compatible with ISO 29158?
(Only for Bar codes)</v>
      </c>
      <c r="C89" s="1">
        <f>'Main Section'!J131</f>
        <v>0</v>
      </c>
    </row>
    <row r="90" spans="1:3" ht="15.75" customHeight="1" x14ac:dyDescent="0.25">
      <c r="A90" s="45" t="str">
        <f>'Main Section'!A132</f>
        <v>0.13.03</v>
      </c>
      <c r="B90" s="1" t="str">
        <f>'Main Section'!B132</f>
        <v>For Printed Individual Part labels, does the supplier's control plan require 100% grading using a camera compatible with ISO 15415? (Only for Bar codes)</v>
      </c>
      <c r="C90" s="1">
        <f>'Main Section'!J132</f>
        <v>0</v>
      </c>
    </row>
    <row r="91" spans="1:3" ht="15.75" customHeight="1" x14ac:dyDescent="0.25">
      <c r="A91" s="45" t="str">
        <f>'Main Section'!A133</f>
        <v>0.13.04</v>
      </c>
      <c r="B91" s="1" t="str">
        <f>'Main Section'!B133</f>
        <v>Does the suppliers control plan include regular verification of the correct location and orientation of the Direct part mark on the part?</v>
      </c>
      <c r="C91" s="1">
        <f>'Main Section'!J133</f>
        <v>0</v>
      </c>
    </row>
    <row r="92" spans="1:3" ht="15.75" customHeight="1" x14ac:dyDescent="0.25">
      <c r="A92" s="45" t="str">
        <f>'Main Section'!A134</f>
        <v>0.13.05</v>
      </c>
      <c r="B92" s="1" t="str">
        <f>'Main Section'!B134</f>
        <v>Does the supplier's control plan include verification of the contents of the data in the direct part marking on the parts?</v>
      </c>
      <c r="C92" s="1">
        <f>'Main Section'!J134</f>
        <v>0</v>
      </c>
    </row>
    <row r="93" spans="1:3" ht="15.75" customHeight="1" x14ac:dyDescent="0.25">
      <c r="A93" s="45" t="str">
        <f>'Main Section'!A135</f>
        <v>0.13.06</v>
      </c>
      <c r="B93" s="1" t="str">
        <f>'Main Section'!B135</f>
        <v>Does the supplier record and maintain the direct part marking data in their traceability system for 24 hour turn around on data?</v>
      </c>
      <c r="C93" s="1">
        <f>'Main Section'!J135</f>
        <v>0</v>
      </c>
    </row>
    <row r="94" spans="1:3" ht="15.75" customHeight="1" x14ac:dyDescent="0.25">
      <c r="A94" s="45" t="str">
        <f>'Main Section'!A136</f>
        <v>0.13.07</v>
      </c>
      <c r="B94" s="1" t="str">
        <f>'Main Section'!B136</f>
        <v>Does the supplier use the direct part mark to monitor and control reject parts?
(Only for Bar codes)</v>
      </c>
      <c r="C94" s="1">
        <f>'Main Section'!J136</f>
        <v>0</v>
      </c>
    </row>
    <row r="95" spans="1:3" ht="15.75" customHeight="1" x14ac:dyDescent="0.25">
      <c r="A95" s="45" t="str">
        <f>'Main Section'!A137</f>
        <v>0.13.08</v>
      </c>
      <c r="B95" s="1" t="str">
        <f>'Main Section'!B137</f>
        <v>Is the Direct part marking applied to the part at a process step as early as possible, (allowing the marking to survive following process operations)?</v>
      </c>
      <c r="C95" s="1">
        <f>'Main Section'!J137</f>
        <v>0</v>
      </c>
    </row>
    <row r="96" spans="1:3" ht="15.75" customHeight="1" x14ac:dyDescent="0.25">
      <c r="A96" s="45" t="str">
        <f>'Main Section'!A141</f>
        <v>0.14.01</v>
      </c>
      <c r="B96" s="1" t="str">
        <f>'Main Section'!B141</f>
        <v>Do the Production Control Plan, PFMEA and Process Flow Diagram match the documents submitted to PPAP including revision level?</v>
      </c>
      <c r="C96" s="1">
        <f>'Main Section'!J141</f>
        <v>0</v>
      </c>
    </row>
    <row r="97" spans="1:3" ht="15.75" customHeight="1" x14ac:dyDescent="0.25">
      <c r="A97" s="45" t="str">
        <f>'Main Section'!A142</f>
        <v>0.14.02</v>
      </c>
      <c r="B97" s="1" t="str">
        <f>'Main Section'!B142</f>
        <v>Does the Control Plan Inspection frequency match Work Instructions and inspection report?</v>
      </c>
      <c r="C97" s="1">
        <f>'Main Section'!J142</f>
        <v>0</v>
      </c>
    </row>
    <row r="98" spans="1:3" ht="15.75" customHeight="1" x14ac:dyDescent="0.25">
      <c r="A98" s="45" t="str">
        <f>'Main Section'!A143</f>
        <v>0.14.03</v>
      </c>
      <c r="B98" s="1" t="str">
        <f>'Main Section'!B143</f>
        <v>Does the Process Flow Diagram agree with the actual process?</v>
      </c>
      <c r="C98" s="1">
        <f>'Main Section'!J143</f>
        <v>0</v>
      </c>
    </row>
    <row r="99" spans="1:3" ht="15.75" customHeight="1" x14ac:dyDescent="0.25">
      <c r="A99" s="45" t="str">
        <f>'Main Section'!A144</f>
        <v>0.14.04</v>
      </c>
      <c r="B99" s="1" t="str">
        <f>'Main Section'!B144</f>
        <v>Is documentation available for supplier's use in local language?</v>
      </c>
      <c r="C99" s="1">
        <f>'Main Section'!J144</f>
        <v>0</v>
      </c>
    </row>
    <row r="100" spans="1:3" ht="15.75" customHeight="1" x14ac:dyDescent="0.25">
      <c r="A100" s="45" t="str">
        <f>'Main Section'!A145</f>
        <v>0.14.05</v>
      </c>
      <c r="B100" s="1" t="str">
        <f>'Main Section'!B145</f>
        <v>Do work instructions include details for Start and End of shift and other breaks?</v>
      </c>
      <c r="C100" s="1">
        <f>'Main Section'!J145</f>
        <v>0</v>
      </c>
    </row>
    <row r="101" spans="1:3" ht="15.75" customHeight="1" x14ac:dyDescent="0.25">
      <c r="A101" s="45" t="str">
        <f>'Main Section'!A146</f>
        <v>0.14.06</v>
      </c>
      <c r="B101" s="1" t="str">
        <f>'Main Section'!B146</f>
        <v>Are instructions for an interrupted cycle available to machine users ?</v>
      </c>
      <c r="C101" s="1">
        <f>'Main Section'!J146</f>
        <v>0</v>
      </c>
    </row>
    <row r="102" spans="1:3" ht="15.75" customHeight="1" x14ac:dyDescent="0.25">
      <c r="A102" s="45" t="str">
        <f>'Main Section'!A147</f>
        <v>0.14.07</v>
      </c>
      <c r="B102" s="1" t="str">
        <f>'Main Section'!B147</f>
        <v>If work instructions call out visual aids are they in place and available to the operators?</v>
      </c>
      <c r="C102" s="1">
        <f>'Main Section'!J147</f>
        <v>0</v>
      </c>
    </row>
    <row r="103" spans="1:3" ht="15.75" customHeight="1" x14ac:dyDescent="0.25">
      <c r="A103" s="45" t="str">
        <f>'Main Section'!A148</f>
        <v>0.14.08</v>
      </c>
      <c r="B103" s="1" t="str">
        <f>'Main Section'!B148</f>
        <v>Has this part added to the annual layout management process with target completion date?</v>
      </c>
      <c r="C103" s="1">
        <f>'Main Section'!J148</f>
        <v>0</v>
      </c>
    </row>
    <row r="104" spans="1:3" ht="15.75" customHeight="1" x14ac:dyDescent="0.25">
      <c r="A104" s="45" t="str">
        <f>'Main Section'!A149</f>
        <v>0.14.09</v>
      </c>
      <c r="B104" s="1" t="str">
        <f>'Main Section'!B149</f>
        <v>Does the suppliers traceability system include data for the parts covering all operations as well as Sub-suppliers data and raw material data?</v>
      </c>
      <c r="C104" s="1">
        <f>'Main Section'!J149</f>
        <v>0</v>
      </c>
    </row>
    <row r="105" spans="1:3" ht="15.75" customHeight="1" x14ac:dyDescent="0.25">
      <c r="A105" s="45" t="str">
        <f>'Main Section'!A153</f>
        <v>0.15.01</v>
      </c>
      <c r="B105" s="1" t="str">
        <f>'Main Section'!B153</f>
        <v>If the part print has a specification for cleanliness or contamination limits does the supplier have the availability to demonstrate capability and to show a strategy to reduce or eliminate any issues?</v>
      </c>
      <c r="C105" s="1">
        <f>'Main Section'!J153</f>
        <v>0</v>
      </c>
    </row>
    <row r="106" spans="1:3" ht="15.75" customHeight="1" x14ac:dyDescent="0.25">
      <c r="A106" s="45" t="str">
        <f>'Main Section'!A154</f>
        <v>0.15.02</v>
      </c>
      <c r="B106" s="1" t="str">
        <f>'Main Section'!B154</f>
        <v>Review suppliers packaging area for any potential contamination sources as the parts are prepared for shipment.</v>
      </c>
      <c r="C106" s="1">
        <f>'Main Section'!J154</f>
        <v>0</v>
      </c>
    </row>
    <row r="107" spans="1:3" ht="15.75" customHeight="1" x14ac:dyDescent="0.25">
      <c r="A107" s="45" t="str">
        <f>'Main Section'!A155</f>
        <v>0.15.03</v>
      </c>
      <c r="B107" s="1" t="str">
        <f>'Main Section'!B155</f>
        <v>For parts with small or hidden areas does the supplier have tools like a bore scope to see if there are chips or other contamination?</v>
      </c>
      <c r="C107" s="1">
        <f>'Main Section'!J155</f>
        <v>0</v>
      </c>
    </row>
    <row r="108" spans="1:3" ht="15.75" customHeight="1" x14ac:dyDescent="0.25">
      <c r="A108" s="45" t="str">
        <f>'Main Section'!A156</f>
        <v>0.15.04</v>
      </c>
      <c r="B108" s="1" t="str">
        <f>'Main Section'!B156</f>
        <v>During launch what steps are being taken to prevent  contamination, example increased LPA, increased inspection etc.?</v>
      </c>
      <c r="C108" s="1">
        <f>'Main Section'!J156</f>
        <v>0</v>
      </c>
    </row>
    <row r="109" spans="1:3" ht="15.75" customHeight="1" x14ac:dyDescent="0.25">
      <c r="A109" s="45" t="str">
        <f>'Main Section'!A157</f>
        <v>0.15.05</v>
      </c>
      <c r="B109" s="1" t="str">
        <f>'Main Section'!B157</f>
        <v>How does the supplier prevent contamination of parts, before and after they have been cleaned or ready for shipment? Avoid items like construction, welding, blasting, abrasive discs, and other operations.</v>
      </c>
      <c r="C109" s="1">
        <f>'Main Section'!J157</f>
        <v>0</v>
      </c>
    </row>
    <row r="110" spans="1:3" ht="15.75" customHeight="1" x14ac:dyDescent="0.25">
      <c r="A110" s="45" t="str">
        <f>'Main Section'!A158</f>
        <v>0.15.06</v>
      </c>
      <c r="B110" s="1" t="str">
        <f>'Main Section'!B158</f>
        <v>Does the supplier have a method to prevent build up of chips or other contamination on their work holding fixtures?</v>
      </c>
      <c r="C110" s="1">
        <f>'Main Section'!J158</f>
        <v>0</v>
      </c>
    </row>
    <row r="111" spans="1:3" ht="15.75" customHeight="1" x14ac:dyDescent="0.25">
      <c r="A111" s="45" t="str">
        <f>'Main Section'!A159</f>
        <v>0.15.07</v>
      </c>
      <c r="B111" s="1" t="str">
        <f>'Main Section'!B159</f>
        <v>Are the work holding fixtures designed to prevent contamination that could cause damage to critical surfaces?</v>
      </c>
      <c r="C111" s="1">
        <f>'Main Section'!J159</f>
        <v>0</v>
      </c>
    </row>
    <row r="112" spans="1:3" ht="15.75" customHeight="1" x14ac:dyDescent="0.25">
      <c r="A112" s="45" t="str">
        <f>'Main Section'!A160</f>
        <v>0.15.08</v>
      </c>
      <c r="B112" s="1" t="str">
        <f>'Main Section'!B160</f>
        <v>Has the supplier's cutting tool development included chip size and remove into consideration?</v>
      </c>
      <c r="C112" s="1">
        <f>'Main Section'!J160</f>
        <v>0</v>
      </c>
    </row>
    <row r="113" spans="1:3" ht="15.75" customHeight="1" x14ac:dyDescent="0.25">
      <c r="A113" s="45" t="str">
        <f>'Main Section'!A161</f>
        <v>0.15.09</v>
      </c>
      <c r="B113" s="1" t="str">
        <f>'Main Section'!B161</f>
        <v>For intersecting machined holes is there a second tool or operation to deburr the holes i.e. 2nd drill or reamer?</v>
      </c>
      <c r="C113" s="1">
        <f>'Main Section'!J161</f>
        <v>0</v>
      </c>
    </row>
    <row r="114" spans="1:3" ht="15.75" customHeight="1" x14ac:dyDescent="0.25">
      <c r="A114" s="45" t="str">
        <f>'Main Section'!A162</f>
        <v>0.15.10</v>
      </c>
      <c r="B114" s="1" t="str">
        <f>'Main Section'!B162</f>
        <v>For blind holes, internal cavities and other features that make chip removal difficult does the supplier have documented methods or additional operations to prevent chip build-up in those areas?</v>
      </c>
      <c r="C114" s="1">
        <f>'Main Section'!J162</f>
        <v>0</v>
      </c>
    </row>
    <row r="115" spans="1:3" ht="15.75" customHeight="1" x14ac:dyDescent="0.25">
      <c r="A115" s="45" t="str">
        <f>'Main Section'!A163</f>
        <v>0.15.11</v>
      </c>
      <c r="B115" s="1" t="str">
        <f>'Main Section'!B163</f>
        <v>Does the supplier review best methods for contamination removal for each process? Example Blow off, Vacuum, Coolant Flood, etc.</v>
      </c>
      <c r="C115" s="1">
        <f>'Main Section'!J163</f>
        <v>0</v>
      </c>
    </row>
    <row r="116" spans="1:3" ht="15.75" customHeight="1" x14ac:dyDescent="0.25">
      <c r="A116" s="45" t="str">
        <f>'Main Section'!A164</f>
        <v>0.15.12</v>
      </c>
      <c r="B116" s="1" t="str">
        <f>'Main Section'!B164</f>
        <v>If the contamination removal system is automated, is it interlocked in the station operation?</v>
      </c>
      <c r="C116" s="1">
        <f>'Main Section'!J164</f>
        <v>0</v>
      </c>
    </row>
    <row r="117" spans="1:3" ht="15.75" customHeight="1" x14ac:dyDescent="0.25">
      <c r="A117" s="45" t="str">
        <f>'Main Section'!A165</f>
        <v>0.15.13</v>
      </c>
      <c r="B117" s="1" t="str">
        <f>'Main Section'!B165</f>
        <v>Does the supplier have a method to evaluate the contamination removal process (blow-off, vacuum, coolant flood, etc.) is effective with attention to controlling or reducing levels with control charts and/or process monitoring?</v>
      </c>
      <c r="C117" s="1">
        <f>'Main Section'!J165</f>
        <v>0</v>
      </c>
    </row>
    <row r="118" spans="1:3" ht="15.75" customHeight="1" x14ac:dyDescent="0.25">
      <c r="A118" s="45" t="str">
        <f>'Main Section'!A166</f>
        <v>0.15.14</v>
      </c>
      <c r="B118" s="1" t="str">
        <f>'Main Section'!B166</f>
        <v>If using a vacuum to remove contamination, how does the supplier avoid intermittent vacuum line stalling from allowing contaminants from dropping onto the product or station?</v>
      </c>
      <c r="C118" s="1">
        <f>'Main Section'!J166</f>
        <v>0</v>
      </c>
    </row>
    <row r="119" spans="1:3" ht="15.75" customHeight="1" x14ac:dyDescent="0.25">
      <c r="A119" s="45" t="str">
        <f>'Main Section'!A167</f>
        <v>0.15.15</v>
      </c>
      <c r="B119" s="1" t="str">
        <f>'Main Section'!B167</f>
        <v>If the part has the potential for "flash" or other parting line or deburring operations, how does the supplier prevent cross contamination of parts?</v>
      </c>
      <c r="C119" s="1">
        <f>'Main Section'!J167</f>
        <v>0</v>
      </c>
    </row>
    <row r="120" spans="1:3" ht="15.75" customHeight="1" x14ac:dyDescent="0.25">
      <c r="A120" s="45" t="str">
        <f>'Main Section'!A168</f>
        <v>0.15.16</v>
      </c>
      <c r="B120" s="1" t="str">
        <f>'Main Section'!B168</f>
        <v>If the supplier uses a "Blow off Station" how do the keep they contaminants away from clean parts?  (i.e. vacuum)</v>
      </c>
      <c r="C120" s="1">
        <f>'Main Section'!J168</f>
        <v>0</v>
      </c>
    </row>
    <row r="121" spans="1:3" ht="15.75" customHeight="1" x14ac:dyDescent="0.25">
      <c r="A121" s="45" t="str">
        <f>'Main Section'!A169</f>
        <v>0.15.17</v>
      </c>
      <c r="B121" s="1" t="str">
        <f>'Main Section'!B169</f>
        <v>If supplier designed the packaging/dunnage, was it designed to prevent contamination of the parts, between layers, lids/tops for individual boxes, plans for VCI/rust preventative gas emitters, and part to part contact for functional areas?</v>
      </c>
      <c r="C121" s="1">
        <f>'Main Section'!J169</f>
        <v>0</v>
      </c>
    </row>
    <row r="122" spans="1:3" ht="15.75" customHeight="1" x14ac:dyDescent="0.25">
      <c r="A122" s="45" t="str">
        <f>'Main Section'!A170</f>
        <v>0.15.18</v>
      </c>
      <c r="B122" s="1" t="str">
        <f>'Main Section'!B170</f>
        <v>Are there maintenance or operator instructions detailing how to clean tooling, work stations, work in process containers, and other reused items for this part to prevent contamination build up on them and in catch-points?</v>
      </c>
      <c r="C122" s="1">
        <f>'Main Section'!J170</f>
        <v>0</v>
      </c>
    </row>
    <row r="123" spans="1:3" ht="15.75" customHeight="1" x14ac:dyDescent="0.25">
      <c r="A123" s="45" t="str">
        <f>'Main Section'!A171</f>
        <v>0.15.19</v>
      </c>
      <c r="B123" s="1" t="str">
        <f>'Main Section'!B171</f>
        <v>How does the supplier prevent contamination form tumbling operations, including but not limited to slurry on the part or media trapped on/in the parts?</v>
      </c>
      <c r="C123" s="1">
        <f>'Main Section'!J171</f>
        <v>0</v>
      </c>
    </row>
    <row r="124" spans="1:3" ht="15.75" customHeight="1" x14ac:dyDescent="0.25">
      <c r="A124" s="45" t="str">
        <f>'Main Section'!A172</f>
        <v>0.15.20</v>
      </c>
      <c r="B124" s="1" t="str">
        <f>'Main Section'!B172</f>
        <v>If the supplier uses a tumbler, do they follow a planned maintenance for tumbling equipment that includes but not limited to regular media inspection, bowl cleanliness, and media replacement?</v>
      </c>
      <c r="C124" s="1">
        <f>'Main Section'!J172</f>
        <v>0</v>
      </c>
    </row>
    <row r="125" spans="1:3" ht="15.75" customHeight="1" x14ac:dyDescent="0.25">
      <c r="A125" s="45" t="str">
        <f>'Main Section'!A173</f>
        <v>0.15.21</v>
      </c>
      <c r="B125" s="1" t="str">
        <f>'Main Section'!B173</f>
        <v>If there is returnable dunnage, does the supplier have a maintenance plan to clean the boxes and trays to prevent contamination form building up?</v>
      </c>
      <c r="C125" s="1">
        <f>'Main Section'!J173</f>
        <v>0</v>
      </c>
    </row>
    <row r="126" spans="1:3" ht="15.75" customHeight="1" x14ac:dyDescent="0.25">
      <c r="A126" s="45" t="str">
        <f>'Main Section'!A174</f>
        <v>0.15.22</v>
      </c>
      <c r="B126" s="1" t="str">
        <f>'Main Section'!B174</f>
        <v>If the supplier has a washing process, how does the supplier's material flow after the washing process ensures no contamination between washing and having them sealed in the dunnage?</v>
      </c>
      <c r="C126" s="1">
        <f>'Main Section'!J174</f>
        <v>0</v>
      </c>
    </row>
    <row r="127" spans="1:3" ht="15.75" customHeight="1" x14ac:dyDescent="0.25">
      <c r="A127" s="45" t="str">
        <f>'Main Section'!A175</f>
        <v>0.15.23</v>
      </c>
      <c r="B127" s="1" t="str">
        <f>'Main Section'!B175</f>
        <v>How does the supplier's process prevent contamination of material waiting to ship, in-process, rework/hold, or in long term storage remain, such as rust and debris?</v>
      </c>
      <c r="C127" s="1">
        <f>'Main Section'!J175</f>
        <v>0</v>
      </c>
    </row>
    <row r="128" spans="1:3" ht="15.75" customHeight="1" x14ac:dyDescent="0.25">
      <c r="A128" s="45" t="str">
        <f>'Main Section'!A176</f>
        <v>0.15.24</v>
      </c>
      <c r="B128" s="1" t="str">
        <f>'Main Section'!B176</f>
        <v>If the part is going to form a seal or is an assembly with a seal, does the supplier have a process in place to prevent contamination or damage to the sealing surfaces that could impact the seal quality?</v>
      </c>
      <c r="C128" s="1">
        <f>'Main Section'!J176</f>
        <v>0</v>
      </c>
    </row>
    <row r="129" spans="1:3" ht="15.75" customHeight="1" x14ac:dyDescent="0.25">
      <c r="A129" s="45" t="str">
        <f>'Main Section'!A177</f>
        <v>0.15.25</v>
      </c>
      <c r="B129" s="1" t="str">
        <f>'Main Section'!B177</f>
        <v>If there is a print requirement for cleanliness, does the supplier's lab (internal or external) have the necessary equipment in place for regular checks?</v>
      </c>
      <c r="C129" s="1">
        <f>'Main Section'!J177</f>
        <v>0</v>
      </c>
    </row>
    <row r="130" spans="1:3" ht="15.75" customHeight="1" x14ac:dyDescent="0.25">
      <c r="A130" s="45" t="str">
        <f>'Main Section'!A178</f>
        <v>0.15.26</v>
      </c>
      <c r="B130" s="1" t="str">
        <f>'Main Section'!B178</f>
        <v xml:space="preserve">If the print has a requirement of cleanliness, does the supplier lab have a written extraction procedure (solvent, pressure, nozzles, amount of solvent/time, pictures that show steps, filter patch handling)?  Is special attention put on hard to wash areas such as holes, baffles, and tight edges? </v>
      </c>
      <c r="C130" s="1">
        <f>'Main Section'!J178</f>
        <v>0</v>
      </c>
    </row>
    <row r="131" spans="1:3" ht="15.75" customHeight="1" x14ac:dyDescent="0.25">
      <c r="A131" s="45" t="str">
        <f>'Main Section'!A179</f>
        <v>0.15.27</v>
      </c>
      <c r="B131" s="1" t="str">
        <f>'Main Section'!B179</f>
        <v>If the print has a requirement of cleanliness, has an extraction efficiency study passed using the written procedure for each operator?  Requirement is 60% extraction efficiency. How often is this repeated?</v>
      </c>
      <c r="C131" s="1">
        <f>'Main Section'!J179</f>
        <v>0</v>
      </c>
    </row>
    <row r="132" spans="1:3" ht="15.75" customHeight="1" x14ac:dyDescent="0.25">
      <c r="A132" s="45" t="str">
        <f>'Main Section'!A180</f>
        <v>0.15.28</v>
      </c>
      <c r="B132" s="1" t="str">
        <f>'Main Section'!B180</f>
        <v>If the print has a requirement of cleanliness, are blank tests performed before regular extraction procedure (daily)?</v>
      </c>
      <c r="C132" s="1">
        <f>'Main Section'!J180</f>
        <v>0</v>
      </c>
    </row>
    <row r="133" spans="1:3" ht="15.75" customHeight="1" x14ac:dyDescent="0.25">
      <c r="A133" s="45" t="str">
        <f>'Main Section'!A181</f>
        <v>0.15.29</v>
      </c>
      <c r="B133" s="1" t="str">
        <f>'Main Section'!B181</f>
        <v>If the print has a requirement of cleanliness, does your blank test and extraction efficiency pass for all particle size categories?</v>
      </c>
      <c r="C133" s="1">
        <f>'Main Section'!J181</f>
        <v>0</v>
      </c>
    </row>
    <row r="134" spans="1:3" ht="15.75" customHeight="1" x14ac:dyDescent="0.25">
      <c r="A134" s="45" t="str">
        <f>'Main Section'!A182</f>
        <v>0.15.30</v>
      </c>
      <c r="B134" s="1" t="str">
        <f>'Main Section'!B182</f>
        <v>How does the fixture or operator ensure that tight spots and angles are consistently being fully washed?</v>
      </c>
      <c r="C134" s="1">
        <f>'Main Section'!J182</f>
        <v>0</v>
      </c>
    </row>
    <row r="135" spans="1:3" ht="15.75" customHeight="1" x14ac:dyDescent="0.25">
      <c r="A135" s="45" t="str">
        <f>'Main Section'!A183</f>
        <v>0.15.31</v>
      </c>
      <c r="B135" s="1" t="str">
        <f>'Main Section'!B183</f>
        <v>If the print has a requirement of cleanliness, do you have and approved POS/POU (Point of Ship/Point of Use) correlation study?</v>
      </c>
      <c r="C135" s="1">
        <f>'Main Section'!J183</f>
        <v>0</v>
      </c>
    </row>
    <row r="136" spans="1:3" ht="15.75" customHeight="1" x14ac:dyDescent="0.25">
      <c r="A136" s="45" t="str">
        <f>'Main Section'!A184</f>
        <v>0.15.32</v>
      </c>
      <c r="B136" s="1" t="str">
        <f>'Main Section'!B184</f>
        <v xml:space="preserve">If the print has a requirement of cleanliness, do you have control charts (with UCL) for all weight and/or particle size categories (whichever is applicable)?  </v>
      </c>
      <c r="C136" s="1">
        <f>'Main Section'!J184</f>
        <v>0</v>
      </c>
    </row>
    <row r="137" spans="1:3" ht="15.75" customHeight="1" x14ac:dyDescent="0.25">
      <c r="A137" s="45" t="str">
        <f>'Main Section'!A185</f>
        <v>0.15.33</v>
      </c>
      <c r="B137" s="1" t="str">
        <f>'Main Section'!B185</f>
        <v>Is solvent approved in Extraction Solvents List or is there an approved deviation?</v>
      </c>
      <c r="C137" s="1">
        <f>'Main Section'!J185</f>
        <v>0</v>
      </c>
    </row>
    <row r="138" spans="1:3" ht="15.75" customHeight="1" x14ac:dyDescent="0.25">
      <c r="A138" s="45" t="str">
        <f>'Main Section'!A186</f>
        <v>0.15.34</v>
      </c>
      <c r="B138" s="1" t="str">
        <f>'Main Section'!B186</f>
        <v>Are parts removed at a regular frequency from the end of the washer and Point of Use (POU) dunnage for contamination testing to verify that the washer is working correctly?</v>
      </c>
      <c r="C138" s="1">
        <f>'Main Section'!J186</f>
        <v>0</v>
      </c>
    </row>
    <row r="139" spans="1:3" ht="15.75" customHeight="1" x14ac:dyDescent="0.25">
      <c r="A139" s="45" t="str">
        <f>'Main Section'!A187</f>
        <v>0.15.35</v>
      </c>
      <c r="B139" s="1" t="str">
        <f>'Main Section'!B187</f>
        <v>Does the supplier have a method to identify the source/origin of contaminates on the parts so that they are able to identify the source and prevent additional issues?</v>
      </c>
      <c r="C139" s="1">
        <f>'Main Section'!J187</f>
        <v>0</v>
      </c>
    </row>
    <row r="140" spans="1:3" ht="15.75" customHeight="1" x14ac:dyDescent="0.25">
      <c r="A140" s="45" t="str">
        <f>'Main Section'!A188</f>
        <v>0.15.36</v>
      </c>
      <c r="B140" s="1" t="str">
        <f>'Main Section'!B188</f>
        <v>Does the supplier have a method to control contamination in the Rust preventative system?</v>
      </c>
      <c r="C140" s="1">
        <f>'Main Section'!J188</f>
        <v>0</v>
      </c>
    </row>
    <row r="141" spans="1:3" ht="15.75" customHeight="1" x14ac:dyDescent="0.25">
      <c r="A141" s="45" t="str">
        <f>'Main Section'!A189</f>
        <v>0.15.37</v>
      </c>
      <c r="B141" s="1" t="str">
        <f>'Main Section'!B189</f>
        <v>Does the supplier have a method to inspect parts for rust throughout the process?</v>
      </c>
      <c r="C141" s="1">
        <f>'Main Section'!J189</f>
        <v>0</v>
      </c>
    </row>
    <row r="142" spans="1:3" ht="15.75" customHeight="1" x14ac:dyDescent="0.25">
      <c r="A142" s="45" t="str">
        <f>'Main Section'!A190</f>
        <v>0.15.38</v>
      </c>
      <c r="B142" s="1" t="str">
        <f>'Main Section'!B190</f>
        <v>How does the supplier prove the parts meet the Nexteer print requirements for rust?</v>
      </c>
      <c r="C142" s="1">
        <f>'Main Section'!J190</f>
        <v>0</v>
      </c>
    </row>
    <row r="143" spans="1:3" ht="15.75" customHeight="1" x14ac:dyDescent="0.25">
      <c r="A143" s="45" t="str">
        <f>'Main Section'!A191</f>
        <v>0.15.39</v>
      </c>
      <c r="B143" s="1" t="str">
        <f>'Main Section'!B191</f>
        <v>Does the 5-S system included a scoring method to track contamination potentials at the line and is the score shown on the line?</v>
      </c>
      <c r="C143" s="1">
        <f>'Main Section'!J191</f>
        <v>0</v>
      </c>
    </row>
    <row r="144" spans="1:3" ht="15.75" customHeight="1" x14ac:dyDescent="0.25">
      <c r="A144" s="45" t="str">
        <f>'Main Section'!A192</f>
        <v>0.15.40</v>
      </c>
      <c r="B144" s="1" t="str">
        <f>'Main Section'!B192</f>
        <v>Are samples of contamination that can be found at the line displayed for operator awareness?</v>
      </c>
      <c r="C144" s="1">
        <f>'Main Section'!J192</f>
        <v>0</v>
      </c>
    </row>
    <row r="145" spans="1:3" ht="15.75" customHeight="1" x14ac:dyDescent="0.25">
      <c r="A145" s="45" t="str">
        <f>'Main Section'!A193</f>
        <v>0.15.41</v>
      </c>
      <c r="B145" s="1" t="str">
        <f>'Main Section'!B193</f>
        <v>Does the suppliers risk reduction/continuous improvement process include contamination events so Root-cause/Corrective Action can be done on a systemic level?</v>
      </c>
      <c r="C145" s="1">
        <f>'Main Section'!J193</f>
        <v>0</v>
      </c>
    </row>
    <row r="146" spans="1:3" ht="15.75" customHeight="1" x14ac:dyDescent="0.25">
      <c r="A146" s="45" t="str">
        <f>'Main Section'!A194</f>
        <v>0.15.42</v>
      </c>
      <c r="B146" s="1" t="str">
        <f>'Main Section'!B194</f>
        <v>Do operators understand the impact of contamination on the functioning of the product?</v>
      </c>
      <c r="C146" s="1">
        <f>'Main Section'!J194</f>
        <v>0</v>
      </c>
    </row>
    <row r="147" spans="1:3" ht="15.75" customHeight="1" x14ac:dyDescent="0.25">
      <c r="A147" s="45" t="str">
        <f>'Main Section'!A195</f>
        <v>0.15.43</v>
      </c>
      <c r="B147" s="1" t="str">
        <f>'Main Section'!B195</f>
        <v>How does the supplier prevent contamination moving from part bins to the parts?</v>
      </c>
      <c r="C147" s="1">
        <f>'Main Section'!J195</f>
        <v>0</v>
      </c>
    </row>
    <row r="148" spans="1:3" ht="15.75" customHeight="1" x14ac:dyDescent="0.25">
      <c r="A148" s="45" t="str">
        <f>'Main Section'!A196</f>
        <v>0.15.44</v>
      </c>
      <c r="B148" s="1" t="str">
        <f>'Main Section'!B196</f>
        <v>If the part has a contamination specific limit, is there an end-of-line test or lab test available to check for contamination?</v>
      </c>
      <c r="C148" s="1">
        <f>'Main Section'!J196</f>
        <v>0</v>
      </c>
    </row>
    <row r="149" spans="1:3" ht="15.75" customHeight="1" x14ac:dyDescent="0.25">
      <c r="A149" s="45" t="str">
        <f>'Main Section'!A197</f>
        <v>0.15.45</v>
      </c>
      <c r="B149" s="1" t="str">
        <f>'Main Section'!B197</f>
        <v>If repacking/unpacking of purchased components exists, is there a potential for introducing/creating contaminants?</v>
      </c>
      <c r="C149" s="1">
        <f>'Main Section'!J197</f>
        <v>0</v>
      </c>
    </row>
    <row r="150" spans="1:3" ht="15.75" customHeight="1" x14ac:dyDescent="0.25">
      <c r="A150" s="45" t="str">
        <f>'Main Section'!A198</f>
        <v>0.15.46</v>
      </c>
      <c r="B150" s="1" t="str">
        <f>'Main Section'!B198</f>
        <v>How does the supplier prevent contamination of parts, before and after they have been cleaned or ready for shipment? Avoid items like construction, welding, blasting, abrasive discs, and other operations.</v>
      </c>
      <c r="C150" s="1">
        <f>'Main Section'!J198</f>
        <v>0</v>
      </c>
    </row>
    <row r="151" spans="1:3" ht="15.75" customHeight="1" x14ac:dyDescent="0.25">
      <c r="A151" s="45" t="str">
        <f>'Main Section'!A199</f>
        <v>0.15.47</v>
      </c>
      <c r="B151" s="1" t="str">
        <f>'Main Section'!B199</f>
        <v>If there is a customer approved specification for cleanliness, was it used to establish sediment particle size / particle weight, total weight?</v>
      </c>
      <c r="C151" s="1">
        <f>'Main Section'!J199</f>
        <v>0</v>
      </c>
    </row>
    <row r="152" spans="1:3" ht="15.75" customHeight="1" x14ac:dyDescent="0.25">
      <c r="A152" s="45" t="str">
        <f>'Assembly Process'!A4</f>
        <v>1.01.01</v>
      </c>
      <c r="B152" s="45" t="str">
        <f>'Assembly Process'!B4</f>
        <v>For all parts of the assembly/sub-assembly is error proofing in place for any missing parts?</v>
      </c>
      <c r="C152" s="45">
        <f>'Assembly Process'!J4</f>
        <v>0</v>
      </c>
    </row>
    <row r="153" spans="1:3" ht="15.75" customHeight="1" x14ac:dyDescent="0.25">
      <c r="A153" s="45" t="str">
        <f>'Assembly Process'!A5</f>
        <v>1.01.02</v>
      </c>
      <c r="B153" s="45" t="str">
        <f>'Assembly Process'!B5</f>
        <v>If the error proofing check on the line is not working properly at a particular time, what is the reaction plan?</v>
      </c>
      <c r="C153" s="45">
        <f>'Assembly Process'!J5</f>
        <v>0</v>
      </c>
    </row>
    <row r="154" spans="1:3" ht="15.75" customHeight="1" x14ac:dyDescent="0.25">
      <c r="A154" s="45" t="str">
        <f>'Assembly Process'!A6</f>
        <v>1.01.03</v>
      </c>
      <c r="B154" s="45" t="str">
        <f>'Assembly Process'!B6</f>
        <v>If a component is dropped into an assembly, how is the repair handled?</v>
      </c>
      <c r="C154" s="45">
        <f>'Assembly Process'!J6</f>
        <v>0</v>
      </c>
    </row>
    <row r="155" spans="1:3" ht="15.75" customHeight="1" x14ac:dyDescent="0.25">
      <c r="A155" s="45" t="str">
        <f>'Assembly Process'!A7</f>
        <v>1.01.04</v>
      </c>
      <c r="B155" s="45" t="str">
        <f>'Assembly Process'!B7</f>
        <v>Is the assembly/subassembly function tested at the end of the line?</v>
      </c>
      <c r="C155" s="45">
        <f>'Assembly Process'!J7</f>
        <v>0</v>
      </c>
    </row>
    <row r="156" spans="1:3" ht="15.75" customHeight="1" x14ac:dyDescent="0.25">
      <c r="A156" s="45" t="str">
        <f>'Assembly Process'!A8</f>
        <v>1.01.05</v>
      </c>
      <c r="B156" s="45" t="str">
        <f>'Assembly Process'!B8</f>
        <v>Do the end of line check parameters match the product specifications?</v>
      </c>
      <c r="C156" s="45">
        <f>'Assembly Process'!J8</f>
        <v>0</v>
      </c>
    </row>
    <row r="157" spans="1:3" ht="15.75" customHeight="1" x14ac:dyDescent="0.25">
      <c r="A157" s="45" t="str">
        <f>'Assembly Process'!A9</f>
        <v>1.01.06</v>
      </c>
      <c r="B157" s="45" t="str">
        <f>'Assembly Process'!B9</f>
        <v>Does the operator have the authority to shut the line down for quality issues?</v>
      </c>
      <c r="C157" s="45">
        <f>'Assembly Process'!J9</f>
        <v>0</v>
      </c>
    </row>
    <row r="158" spans="1:3" ht="15.75" customHeight="1" x14ac:dyDescent="0.25">
      <c r="A158" s="45" t="str">
        <f>'Balancer Process'!A4</f>
        <v>2.01.01</v>
      </c>
      <c r="B158" s="45" t="str">
        <f>'Balancer Process'!B4</f>
        <v>Are the balancer calibration masters of the current revision?</v>
      </c>
      <c r="C158" s="45">
        <f>'Balancer Process'!J4</f>
        <v>0</v>
      </c>
    </row>
    <row r="159" spans="1:3" ht="15.75" customHeight="1" x14ac:dyDescent="0.25">
      <c r="A159" s="45" t="str">
        <f>'Balancer Process'!A5</f>
        <v>2.01.02</v>
      </c>
      <c r="B159" s="45" t="str">
        <f>'Balancer Process'!B5</f>
        <v>If there is a change to the part, how are the new revisions communicated to the supplier and certifier of the balance and calibrated master?</v>
      </c>
      <c r="C159" s="45">
        <f>'Balancer Process'!J5</f>
        <v>0</v>
      </c>
    </row>
    <row r="160" spans="1:3" ht="15.75" customHeight="1" x14ac:dyDescent="0.25">
      <c r="A160" s="45" t="str">
        <f>'Balancer Process'!A6</f>
        <v>2.01.03</v>
      </c>
      <c r="B160" s="45" t="str">
        <f>'Balancer Process'!B6</f>
        <v>Are balancer calibration masters available and in good condition?</v>
      </c>
      <c r="C160" s="45">
        <f>'Balancer Process'!J6</f>
        <v>0</v>
      </c>
    </row>
    <row r="161" spans="1:3" ht="15.75" customHeight="1" x14ac:dyDescent="0.25">
      <c r="A161" s="45" t="str">
        <f>'Balancer Process'!A7</f>
        <v>2.01.04</v>
      </c>
      <c r="B161" s="45" t="str">
        <f>'Balancer Process'!B7</f>
        <v xml:space="preserve">Are the masters certified on a defined frequency? </v>
      </c>
      <c r="C161" s="45">
        <f>'Balancer Process'!J7</f>
        <v>0</v>
      </c>
    </row>
    <row r="162" spans="1:3" ht="15.75" customHeight="1" x14ac:dyDescent="0.25">
      <c r="A162" s="45" t="str">
        <f>'Balancer Process'!A8</f>
        <v>2.01.05</v>
      </c>
      <c r="B162" s="45" t="str">
        <f>'Balancer Process'!B8</f>
        <v>Are high and low imbalance masters used to verify the functionality of the balancer?</v>
      </c>
      <c r="C162" s="45">
        <f>'Balancer Process'!J8</f>
        <v>0</v>
      </c>
    </row>
    <row r="163" spans="1:3" ht="15.75" customHeight="1" x14ac:dyDescent="0.25">
      <c r="A163" s="45" t="str">
        <f>'Balancer Process'!A9</f>
        <v>2.01.06</v>
      </c>
      <c r="B163" s="45" t="str">
        <f>'Balancer Process'!B9</f>
        <v>Are the high and low imbalance master parts verified at all RPM requirements?</v>
      </c>
      <c r="C163" s="45">
        <f>'Balancer Process'!J9</f>
        <v>0</v>
      </c>
    </row>
    <row r="164" spans="1:3" ht="15.75" customHeight="1" x14ac:dyDescent="0.25">
      <c r="A164" s="45" t="str">
        <f>'Balancer Process'!A10</f>
        <v>2.01.07</v>
      </c>
      <c r="B164" s="45" t="str">
        <f>'Balancer Process'!B10</f>
        <v xml:space="preserve">If the part is balanced by adding weights, how is the weld strength verified? </v>
      </c>
      <c r="C164" s="45">
        <f>'Balancer Process'!J10</f>
        <v>0</v>
      </c>
    </row>
    <row r="165" spans="1:3" ht="15.75" customHeight="1" x14ac:dyDescent="0.25">
      <c r="A165" s="45" t="str">
        <f>'Balancer Process'!A11</f>
        <v>2.01.08</v>
      </c>
      <c r="B165" s="45" t="str">
        <f>'Balancer Process'!B11</f>
        <v>If the part is balanced by removing material, how is this process verified?</v>
      </c>
      <c r="C165" s="45">
        <f>'Balancer Process'!J11</f>
        <v>0</v>
      </c>
    </row>
    <row r="166" spans="1:3" ht="15.75" customHeight="1" x14ac:dyDescent="0.25">
      <c r="A166" s="45" t="str">
        <f>'Balancer Process'!A12</f>
        <v>2.01.09</v>
      </c>
      <c r="B166" s="45" t="str">
        <f>'Balancer Process'!B12</f>
        <v>Is there a requirement to mark the high or low point of imbalance for matched mounting?</v>
      </c>
      <c r="C166" s="45">
        <f>'Balancer Process'!J12</f>
        <v>0</v>
      </c>
    </row>
    <row r="167" spans="1:3" ht="15.75" customHeight="1" x14ac:dyDescent="0.25">
      <c r="A167" s="45" t="str">
        <f>'Balancer Process'!A13</f>
        <v>2.01.10</v>
      </c>
      <c r="B167" s="45" t="str">
        <f>'Balancer Process'!B13</f>
        <v>If there is a traceability requirement on the print, how does the supplier link the part serial number (or other part identification) to the actual balance data?</v>
      </c>
      <c r="C167" s="45">
        <f>'Balancer Process'!J13</f>
        <v>0</v>
      </c>
    </row>
    <row r="168" spans="1:3" ht="15.75" customHeight="1" x14ac:dyDescent="0.25">
      <c r="A168" s="45" t="str">
        <f>'Balancer Process'!A14</f>
        <v>2.01.11</v>
      </c>
      <c r="B168" s="45" t="str">
        <f>'Balancer Process'!B14</f>
        <v>Does the supplier have a method to monitor and control process stability. (i.e. SPC chart or Trend charts).</v>
      </c>
      <c r="C168" s="45">
        <f>'Balancer Process'!J14</f>
        <v>0</v>
      </c>
    </row>
    <row r="169" spans="1:3" ht="15.75" customHeight="1" x14ac:dyDescent="0.25">
      <c r="A169" s="45" t="str">
        <f>'Balancer Process'!A15</f>
        <v>2.01.12</v>
      </c>
      <c r="B169" s="45" t="str">
        <f>'Balancer Process'!B15</f>
        <v>What procedure/process is used to measure balance error?</v>
      </c>
      <c r="C169" s="45">
        <f>'Balancer Process'!J15</f>
        <v>0</v>
      </c>
    </row>
    <row r="170" spans="1:3" ht="15.75" customHeight="1" x14ac:dyDescent="0.25">
      <c r="A170" s="45" t="str">
        <f>'Balancer Process'!A16</f>
        <v>2.01.13</v>
      </c>
      <c r="B170" s="45" t="str">
        <f>'Balancer Process'!B16</f>
        <v>If there is rework listed in the Production Control Plan, is there a rework procedure for parts rejected at the balancer?</v>
      </c>
      <c r="C170" s="45">
        <f>'Balancer Process'!J16</f>
        <v>0</v>
      </c>
    </row>
    <row r="171" spans="1:3" ht="15.75" customHeight="1" x14ac:dyDescent="0.25">
      <c r="A171" s="45" t="str">
        <f>'Balancer Process'!A17</f>
        <v>2.01.14</v>
      </c>
      <c r="B171" s="45" t="str">
        <f>'Balancer Process'!B17</f>
        <v>If required, how is the imbalance match mark changed or removed after the part has been reworked or re-balanced?</v>
      </c>
      <c r="C171" s="45">
        <f>'Balancer Process'!J17</f>
        <v>0</v>
      </c>
    </row>
    <row r="172" spans="1:3" ht="15.75" customHeight="1" x14ac:dyDescent="0.25">
      <c r="A172" s="45" t="str">
        <f>'Balancer Process'!A18</f>
        <v>2.01.15</v>
      </c>
      <c r="B172" s="45" t="str">
        <f>'Balancer Process'!B18</f>
        <v>If part is altered post balancing, what method is used to confirm that the balance markings are still accurately located?</v>
      </c>
      <c r="C172" s="45">
        <f>'Balancer Process'!J18</f>
        <v>0</v>
      </c>
    </row>
    <row r="173" spans="1:3" ht="15.75" customHeight="1" x14ac:dyDescent="0.25">
      <c r="A173" s="45" t="str">
        <f>'Blow Molding Process'!A4</f>
        <v>3.01.01</v>
      </c>
      <c r="B173" s="45" t="str">
        <f>'Blow Molding Process'!B4</f>
        <v>If supplier uses regrind, is the percentage used of regrind within the limits allowed on the part print?</v>
      </c>
      <c r="C173" s="45">
        <f>'Blow Molding Process'!J4</f>
        <v>0</v>
      </c>
    </row>
    <row r="174" spans="1:3" ht="15.75" customHeight="1" x14ac:dyDescent="0.25">
      <c r="A174" s="45" t="str">
        <f>'Blow Molding Process'!A5</f>
        <v>3.01.02</v>
      </c>
      <c r="B174" s="45" t="str">
        <f>'Blow Molding Process'!B5</f>
        <v>Does the supplier monitor key machine operating parameters?</v>
      </c>
      <c r="C174" s="45">
        <f>'Blow Molding Process'!J5</f>
        <v>0</v>
      </c>
    </row>
    <row r="175" spans="1:3" ht="15.75" customHeight="1" x14ac:dyDescent="0.25">
      <c r="A175" s="45" t="str">
        <f>'Blow Molding Process'!A6</f>
        <v>3.01.03</v>
      </c>
      <c r="B175" s="45" t="str">
        <f>'Blow Molding Process'!B6</f>
        <v>How is mold temperature controlled?</v>
      </c>
      <c r="C175" s="45">
        <f>'Blow Molding Process'!J6</f>
        <v>0</v>
      </c>
    </row>
    <row r="176" spans="1:3" ht="15.75" customHeight="1" x14ac:dyDescent="0.25">
      <c r="A176" s="45" t="str">
        <f>'Blow Molding Process'!A7</f>
        <v>3.01.04</v>
      </c>
      <c r="B176" s="45" t="str">
        <f>'Blow Molding Process'!B7</f>
        <v xml:space="preserve">Does the supplier control the weight of the product?  </v>
      </c>
      <c r="C176" s="45">
        <f>'Blow Molding Process'!J7</f>
        <v>0</v>
      </c>
    </row>
    <row r="177" spans="1:3" ht="15.75" customHeight="1" x14ac:dyDescent="0.25">
      <c r="A177" s="45" t="str">
        <f>'Blow Molding Process'!A8</f>
        <v>3.01.05</v>
      </c>
      <c r="B177" s="45" t="str">
        <f>'Blow Molding Process'!B8</f>
        <v>If applicable, does the supplier have leak test machine?</v>
      </c>
      <c r="C177" s="45">
        <f>'Blow Molding Process'!J8</f>
        <v>0</v>
      </c>
    </row>
    <row r="178" spans="1:3" ht="15.75" customHeight="1" x14ac:dyDescent="0.25">
      <c r="A178" s="45" t="str">
        <f>'Blow Molding Process'!A9</f>
        <v>3.01.06</v>
      </c>
      <c r="B178" s="45" t="str">
        <f>'Blow Molding Process'!B9</f>
        <v>If the part passes the leak test, is it a mark present in the part?</v>
      </c>
      <c r="C178" s="45">
        <f>'Blow Molding Process'!J9</f>
        <v>0</v>
      </c>
    </row>
    <row r="179" spans="1:3" ht="15.75" customHeight="1" x14ac:dyDescent="0.25">
      <c r="A179" s="45" t="str">
        <f>'Blow Molding Process'!A10</f>
        <v>3.01.07</v>
      </c>
      <c r="B179" s="45" t="str">
        <f>'Blow Molding Process'!B10</f>
        <v>Does a supplier have a cutting jig?</v>
      </c>
      <c r="C179" s="45">
        <f>'Blow Molding Process'!J10</f>
        <v>0</v>
      </c>
    </row>
    <row r="180" spans="1:3" ht="15.75" customHeight="1" x14ac:dyDescent="0.25">
      <c r="A180" s="45" t="str">
        <f>'Blow Molding Process'!A11</f>
        <v>3.01.08</v>
      </c>
      <c r="B180" s="45" t="str">
        <f>'Blow Molding Process'!B11</f>
        <v>Material Drying</v>
      </c>
      <c r="C180" s="45">
        <f>'Blow Molding Process'!J11</f>
        <v>0</v>
      </c>
    </row>
    <row r="181" spans="1:3" ht="15.75" customHeight="1" x14ac:dyDescent="0.25">
      <c r="A181" s="45" t="str">
        <f>'Clean Room'!A4</f>
        <v>4.01.01</v>
      </c>
      <c r="B181" s="45" t="str">
        <f>'Clean Room'!B4</f>
        <v>Is there controlled entry into the clean room? i.e. card swipe or alt. method.</v>
      </c>
      <c r="C181" s="45">
        <f>'Clean Room'!J4</f>
        <v>0</v>
      </c>
    </row>
    <row r="182" spans="1:3" ht="15.75" customHeight="1" x14ac:dyDescent="0.25">
      <c r="A182" s="45" t="str">
        <f>'Clean Room'!A5</f>
        <v>4.01.02</v>
      </c>
      <c r="B182" s="45" t="str">
        <f>'Clean Room'!B5</f>
        <v>Is there a neutral-zone before entry into the clean room? i.e. double doors</v>
      </c>
      <c r="C182" s="45">
        <f>'Clean Room'!J5</f>
        <v>0</v>
      </c>
    </row>
    <row r="183" spans="1:3" ht="15.75" customHeight="1" x14ac:dyDescent="0.25">
      <c r="A183" s="45" t="str">
        <f>'Clean Room'!A6</f>
        <v>4.01.03</v>
      </c>
      <c r="B183" s="45" t="str">
        <f>'Clean Room'!B6</f>
        <v>Is there a sticky/wipe-off mat for shoes?</v>
      </c>
      <c r="C183" s="45">
        <f>'Clean Room'!J6</f>
        <v>0</v>
      </c>
    </row>
    <row r="184" spans="1:3" ht="15.75" customHeight="1" x14ac:dyDescent="0.25">
      <c r="A184" s="45" t="str">
        <f>'Clean Room'!A7</f>
        <v>4.01.04</v>
      </c>
      <c r="B184" s="45" t="str">
        <f>'Clean Room'!B7</f>
        <v>Is there positive air pressure inside the clean room?</v>
      </c>
      <c r="C184" s="45">
        <f>'Clean Room'!J7</f>
        <v>0</v>
      </c>
    </row>
    <row r="185" spans="1:3" ht="15.75" customHeight="1" x14ac:dyDescent="0.25">
      <c r="A185" s="45" t="str">
        <f>'Clean Room'!A8</f>
        <v>4.01.05</v>
      </c>
      <c r="B185" s="45" t="str">
        <f>'Clean Room'!B8</f>
        <v xml:space="preserve">Is air quality monitored and at what frequency in the clean room? </v>
      </c>
      <c r="C185" s="45">
        <f>'Clean Room'!J8</f>
        <v>0</v>
      </c>
    </row>
    <row r="186" spans="1:3" ht="15.75" customHeight="1" x14ac:dyDescent="0.25">
      <c r="A186" s="45" t="str">
        <f>'Clean Room'!A9</f>
        <v>4.01.06</v>
      </c>
      <c r="B186" s="45" t="str">
        <f>'Clean Room'!B9</f>
        <v>Are findings from air-quality checks resolved?</v>
      </c>
      <c r="C186" s="45">
        <f>'Clean Room'!J9</f>
        <v>0</v>
      </c>
    </row>
    <row r="187" spans="1:3" ht="15.75" customHeight="1" x14ac:dyDescent="0.25">
      <c r="A187" s="45" t="str">
        <f>'Clean Room'!A10</f>
        <v>4.01.07</v>
      </c>
      <c r="B187" s="45" t="str">
        <f>'Clean Room'!B10</f>
        <v xml:space="preserve">Is there a PM log for change of Air filters in the Clean room? </v>
      </c>
      <c r="C187" s="45">
        <f>'Clean Room'!J10</f>
        <v>0</v>
      </c>
    </row>
    <row r="188" spans="1:3" ht="15.75" customHeight="1" x14ac:dyDescent="0.25">
      <c r="A188" s="45" t="str">
        <f>'Clean Room'!A11</f>
        <v>4.01.08</v>
      </c>
      <c r="B188" s="45" t="str">
        <f>'Clean Room'!B11</f>
        <v>Is filter rating consistent with maximum allowable particle size?</v>
      </c>
      <c r="C188" s="45">
        <f>'Clean Room'!J11</f>
        <v>0</v>
      </c>
    </row>
    <row r="189" spans="1:3" ht="15.75" customHeight="1" x14ac:dyDescent="0.25">
      <c r="A189" s="45" t="str">
        <f>'Clean Room'!A12</f>
        <v>4.01.09</v>
      </c>
      <c r="B189" s="45" t="str">
        <f>'Clean Room'!B12</f>
        <v xml:space="preserve">Is there monitoring or control of the components that are introduced into the clean room? </v>
      </c>
      <c r="C189" s="45">
        <f>'Clean Room'!J12</f>
        <v>0</v>
      </c>
    </row>
    <row r="190" spans="1:3" ht="15.75" customHeight="1" x14ac:dyDescent="0.25">
      <c r="A190" s="45" t="str">
        <f>'Clean Room'!A13</f>
        <v>4.01.10</v>
      </c>
      <c r="B190" s="45" t="str">
        <f>'Clean Room'!B13</f>
        <v>Part entry &amp; exit points - do they have controlled access similar to the people entry &amp; exit points?</v>
      </c>
      <c r="C190" s="45">
        <f>'Clean Room'!J13</f>
        <v>0</v>
      </c>
    </row>
    <row r="191" spans="1:3" ht="15.75" customHeight="1" x14ac:dyDescent="0.25">
      <c r="A191" s="45" t="str">
        <f>'Clean Room'!A14</f>
        <v>4.01.11</v>
      </c>
      <c r="B191" s="45" t="str">
        <f>'Clean Room'!B14</f>
        <v>Are Cardboard boxes/wooden boxes etc. introduced into the clean room?</v>
      </c>
      <c r="C191" s="45">
        <f>'Clean Room'!J14</f>
        <v>0</v>
      </c>
    </row>
    <row r="192" spans="1:3" ht="15.75" customHeight="1" x14ac:dyDescent="0.25">
      <c r="A192" s="45" t="str">
        <f>'Clean Room'!A15</f>
        <v>4.01.12</v>
      </c>
      <c r="B192" s="45" t="str">
        <f>'Clean Room'!B15</f>
        <v>Is there Temp/Humidity control?</v>
      </c>
      <c r="C192" s="45">
        <f>'Clean Room'!J15</f>
        <v>0</v>
      </c>
    </row>
    <row r="193" spans="1:3" ht="15.75" customHeight="1" x14ac:dyDescent="0.25">
      <c r="A193" s="45" t="str">
        <f>'Clean Room'!A16</f>
        <v>4.01.13</v>
      </c>
      <c r="B193" s="45" t="str">
        <f>'Clean Room'!B16</f>
        <v>Are unwashed parts introduced into or stored in the clean room?</v>
      </c>
      <c r="C193" s="45">
        <f>'Clean Room'!J16</f>
        <v>0</v>
      </c>
    </row>
    <row r="194" spans="1:3" ht="15.75" customHeight="1" x14ac:dyDescent="0.25">
      <c r="A194" s="45" t="str">
        <f>'Clean Room'!A17</f>
        <v>4.01.14</v>
      </c>
      <c r="B194" s="45" t="str">
        <f>'Clean Room'!B17</f>
        <v>Is there a policy for No-food/No-drink in the clean room?</v>
      </c>
      <c r="C194" s="45">
        <f>'Clean Room'!J17</f>
        <v>0</v>
      </c>
    </row>
    <row r="195" spans="1:3" ht="15.75" customHeight="1" x14ac:dyDescent="0.25">
      <c r="A195" s="45" t="str">
        <f>'Clean Room'!A18</f>
        <v>4.01.15</v>
      </c>
      <c r="B195" s="45" t="str">
        <f>'Clean Room'!B18</f>
        <v>Are there alarms if the doors are kept open beyond a maximum time?</v>
      </c>
      <c r="C195" s="45">
        <f>'Clean Room'!J18</f>
        <v>0</v>
      </c>
    </row>
    <row r="196" spans="1:3" ht="15.75" customHeight="1" x14ac:dyDescent="0.25">
      <c r="A196" s="45" t="str">
        <f>'Clean Room'!A19</f>
        <v>4.01.16</v>
      </c>
      <c r="B196" s="45" t="str">
        <f>'Clean Room'!B19</f>
        <v>Is there an air-blow-off for operators entering the clean room?</v>
      </c>
      <c r="C196" s="45">
        <f>'Clean Room'!J19</f>
        <v>0</v>
      </c>
    </row>
    <row r="197" spans="1:3" ht="15.75" customHeight="1" x14ac:dyDescent="0.25">
      <c r="A197" s="45" t="str">
        <f>'Clean Room'!A20</f>
        <v>4.01.17</v>
      </c>
      <c r="B197" s="45" t="str">
        <f>'Clean Room'!B20</f>
        <v>Is there a dress code required?</v>
      </c>
      <c r="C197" s="45">
        <f>'Clean Room'!J20</f>
        <v>0</v>
      </c>
    </row>
    <row r="198" spans="1:3" ht="15.75" customHeight="1" x14ac:dyDescent="0.25">
      <c r="A198" s="45" t="str">
        <f>'Clean Room'!A21</f>
        <v>4.01.18</v>
      </c>
      <c r="B198" s="45" t="str">
        <f>'Clean Room'!B21</f>
        <v xml:space="preserve">Is there monitoring or control of the bins/washed Containers that are introduced into the clean room? </v>
      </c>
      <c r="C198" s="45">
        <f>'Clean Room'!J21</f>
        <v>0</v>
      </c>
    </row>
    <row r="199" spans="1:3" ht="15.75" customHeight="1" x14ac:dyDescent="0.25">
      <c r="A199" s="45" t="str">
        <f>'Clean Room'!A22</f>
        <v>4.01.19</v>
      </c>
      <c r="B199" s="45" t="str">
        <f>'Clean Room'!B22</f>
        <v>Part handling policy - drop-parts policy/touching parts with bare hands? Part transfer - is it manual?</v>
      </c>
      <c r="C199" s="45">
        <f>'Clean Room'!J22</f>
        <v>0</v>
      </c>
    </row>
    <row r="200" spans="1:3" ht="15.75" customHeight="1" x14ac:dyDescent="0.25">
      <c r="A200" s="45" t="str">
        <f>'Clean Room'!A23</f>
        <v>4.01.20</v>
      </c>
      <c r="B200" s="45" t="str">
        <f>'Clean Room'!B23</f>
        <v>Are washed parts stored in the clean room? Are they protected while in the clean room?</v>
      </c>
      <c r="C200" s="45">
        <f>'Clean Room'!J23</f>
        <v>0</v>
      </c>
    </row>
    <row r="201" spans="1:3" ht="15.75" customHeight="1" x14ac:dyDescent="0.25">
      <c r="A201" s="45" t="str">
        <f>'Clean Room'!A24</f>
        <v>4.01.21</v>
      </c>
      <c r="B201" s="45" t="str">
        <f>'Clean Room'!B24</f>
        <v>What is the method of identifying or checking for contamination?</v>
      </c>
      <c r="C201" s="45">
        <f>'Clean Room'!J24</f>
        <v>0</v>
      </c>
    </row>
    <row r="202" spans="1:3" ht="15.75" customHeight="1" x14ac:dyDescent="0.25">
      <c r="A202" s="45" t="str">
        <f>'Clean Room'!A25</f>
        <v>4.01.22</v>
      </c>
      <c r="B202" s="45" t="str">
        <f>'Clean Room'!B25</f>
        <v>When parts leave the clean room sealed/covered until just prior to assembly?</v>
      </c>
      <c r="C202" s="45">
        <f>'Clean Room'!J25</f>
        <v>0</v>
      </c>
    </row>
    <row r="203" spans="1:3" ht="15.75" customHeight="1" x14ac:dyDescent="0.25">
      <c r="A203" s="45" t="str">
        <f>'Ductile Iron Castings'!A4</f>
        <v>5.01.01</v>
      </c>
      <c r="B203" s="45" t="str">
        <f>'Ductile Iron Castings'!B4</f>
        <v>How is the traceability of mold, chemistry, and nodularity maintained?</v>
      </c>
      <c r="C203" s="45">
        <f>'Ductile Iron Castings'!J4</f>
        <v>0</v>
      </c>
    </row>
    <row r="204" spans="1:3" ht="15.75" customHeight="1" x14ac:dyDescent="0.25">
      <c r="A204" s="45" t="str">
        <f>'Ductile Iron Castings'!A5</f>
        <v>5.01.02</v>
      </c>
      <c r="B204" s="45" t="str">
        <f>'Ductile Iron Castings'!B5</f>
        <v>How does the supplier monitored and controlled mold/core sand properties?</v>
      </c>
      <c r="C204" s="45">
        <f>'Ductile Iron Castings'!J5</f>
        <v>0</v>
      </c>
    </row>
    <row r="205" spans="1:3" ht="15.75" customHeight="1" x14ac:dyDescent="0.25">
      <c r="A205" s="45" t="str">
        <f>'Ductile Iron Castings'!A6</f>
        <v>5.01.03</v>
      </c>
      <c r="B205" s="45" t="str">
        <f>'Ductile Iron Castings'!B6</f>
        <v>If the gates are defined on the Nexteer drawing, are the gates in the correct location?</v>
      </c>
      <c r="C205" s="45">
        <f>'Ductile Iron Castings'!J6</f>
        <v>0</v>
      </c>
    </row>
    <row r="206" spans="1:3" ht="15.75" customHeight="1" x14ac:dyDescent="0.25">
      <c r="A206" s="45" t="str">
        <f>'Ductile Iron Castings'!A7</f>
        <v>5.01.04</v>
      </c>
      <c r="B206" s="45" t="str">
        <f>'Ductile Iron Castings'!B7</f>
        <v>Is there a procedure for monitoring tooling wear?</v>
      </c>
      <c r="C206" s="45">
        <f>'Ductile Iron Castings'!J7</f>
        <v>0</v>
      </c>
    </row>
    <row r="207" spans="1:3" ht="15.75" customHeight="1" x14ac:dyDescent="0.25">
      <c r="A207" s="45" t="str">
        <f>'Ductile Iron Castings'!A8</f>
        <v>5.01.05</v>
      </c>
      <c r="B207" s="45" t="str">
        <f>'Ductile Iron Castings'!B8</f>
        <v>Does the tool wear procedure include part specific development to find inspection points on key casting features subject to wear?</v>
      </c>
      <c r="C207" s="45">
        <f>'Ductile Iron Castings'!J8</f>
        <v>0</v>
      </c>
    </row>
    <row r="208" spans="1:3" ht="15.75" customHeight="1" x14ac:dyDescent="0.25">
      <c r="A208" s="45" t="str">
        <f>'Ductile Iron Castings'!A9</f>
        <v>5.01.06</v>
      </c>
      <c r="B208" s="45" t="str">
        <f>'Ductile Iron Castings'!B9</f>
        <v>Does the supplier check the hardness on the part or on a representative sample?</v>
      </c>
      <c r="C208" s="45">
        <f>'Ductile Iron Castings'!J9</f>
        <v>0</v>
      </c>
    </row>
    <row r="209" spans="1:3" ht="15.75" customHeight="1" x14ac:dyDescent="0.25">
      <c r="A209" s="45" t="str">
        <f>'Ductile Iron Castings'!A10</f>
        <v>5.01.07</v>
      </c>
      <c r="B209" s="45" t="str">
        <f>'Ductile Iron Castings'!B10</f>
        <v>At what stage of production is hardness checked in?</v>
      </c>
      <c r="C209" s="45">
        <f>'Ductile Iron Castings'!J10</f>
        <v>0</v>
      </c>
    </row>
    <row r="210" spans="1:3" ht="15.75" customHeight="1" x14ac:dyDescent="0.25">
      <c r="A210" s="45" t="str">
        <f>'Ductile Iron Castings'!A11</f>
        <v>5.01.08</v>
      </c>
      <c r="B210" s="45" t="str">
        <f>'Ductile Iron Castings'!B11</f>
        <v>Are there visual aids for post casting processing such as de-gating and fin removal?</v>
      </c>
      <c r="C210" s="45">
        <f>'Ductile Iron Castings'!J11</f>
        <v>0</v>
      </c>
    </row>
    <row r="211" spans="1:3" ht="15.75" customHeight="1" x14ac:dyDescent="0.25">
      <c r="A211" s="45" t="str">
        <f>'Ductile Iron Castings'!A12</f>
        <v>5.01.09</v>
      </c>
      <c r="B211" s="45" t="str">
        <f>'Ductile Iron Castings'!B12</f>
        <v>For castings with cores, are there inspections completed to control wall thickness?</v>
      </c>
      <c r="C211" s="45">
        <f>'Ductile Iron Castings'!J12</f>
        <v>0</v>
      </c>
    </row>
    <row r="212" spans="1:3" ht="15.75" customHeight="1" x14ac:dyDescent="0.25">
      <c r="A212" s="45" t="str">
        <f>'Ductile Iron Castings'!A13</f>
        <v>5.01.10</v>
      </c>
      <c r="B212" s="45" t="str">
        <f>'Ductile Iron Castings'!B13</f>
        <v>For the supplier visual boundary samples have they been shared and approved by Nexteer in the PPAP?  If required did they also get x-ray samples approved?</v>
      </c>
      <c r="C212" s="45">
        <f>'Ductile Iron Castings'!J13</f>
        <v>0</v>
      </c>
    </row>
    <row r="213" spans="1:3" ht="15.75" customHeight="1" x14ac:dyDescent="0.25">
      <c r="A213" s="45" t="str">
        <f>'Ductile Iron Castings'!A14</f>
        <v>5.01.11</v>
      </c>
      <c r="B213" s="45" t="str">
        <f>'Ductile Iron Castings'!B14</f>
        <v>Does the actual metal temperature set point match the set up sheet/process control plan?</v>
      </c>
      <c r="C213" s="45">
        <f>'Ductile Iron Castings'!J14</f>
        <v>0</v>
      </c>
    </row>
    <row r="214" spans="1:3" ht="15.75" customHeight="1" x14ac:dyDescent="0.25">
      <c r="A214" s="45" t="str">
        <f>'Ductile Iron Castings'!A15</f>
        <v>5.01.12</v>
      </c>
      <c r="B214" s="45" t="str">
        <f>'Ductile Iron Castings'!B15</f>
        <v>Is pour basin full at end of mold pour?</v>
      </c>
      <c r="C214" s="45">
        <f>'Ductile Iron Castings'!J15</f>
        <v>0</v>
      </c>
    </row>
    <row r="215" spans="1:3" ht="15.75" customHeight="1" x14ac:dyDescent="0.25">
      <c r="A215" s="45" t="str">
        <f>'Ductile Iron Castings'!A16</f>
        <v>5.01.13</v>
      </c>
      <c r="B215" s="45" t="str">
        <f>'Ductile Iron Castings'!B16</f>
        <v>Is there any mold/metal runout?</v>
      </c>
      <c r="C215" s="45">
        <f>'Ductile Iron Castings'!J16</f>
        <v>0</v>
      </c>
    </row>
    <row r="216" spans="1:3" ht="15.75" customHeight="1" x14ac:dyDescent="0.25">
      <c r="A216" s="45" t="str">
        <f>'Ductile Iron Castings'!A17</f>
        <v>5.01.14</v>
      </c>
      <c r="B216" s="45" t="str">
        <f>'Ductile Iron Castings'!B17</f>
        <v>How are defective molds (short pour, runout, broken) identified and controlled?</v>
      </c>
      <c r="C216" s="45">
        <f>'Ductile Iron Castings'!J17</f>
        <v>0</v>
      </c>
    </row>
    <row r="217" spans="1:3" ht="15.75" customHeight="1" x14ac:dyDescent="0.25">
      <c r="A217" s="45" t="str">
        <f>'Ductile Iron Castings'!A18</f>
        <v>5.01.15</v>
      </c>
      <c r="B217" s="45" t="str">
        <f>'Ductile Iron Castings'!B18</f>
        <v>Is nodularity/microstructure checked on "last mold" poured for each Mg inoculation treatment?</v>
      </c>
      <c r="C217" s="45">
        <f>'Ductile Iron Castings'!J18</f>
        <v>0</v>
      </c>
    </row>
    <row r="218" spans="1:3" ht="15.75" customHeight="1" x14ac:dyDescent="0.25">
      <c r="A218" s="45" t="str">
        <f>'Ductile Iron Castings'!A19</f>
        <v>5.01.16</v>
      </c>
      <c r="B218" s="45" t="str">
        <f>'Ductile Iron Castings'!B19</f>
        <v>Is x-ray equipment certified? Are operators trained and certified?</v>
      </c>
      <c r="C218" s="45">
        <f>'Ductile Iron Castings'!J19</f>
        <v>0</v>
      </c>
    </row>
    <row r="219" spans="1:3" ht="15.75" customHeight="1" x14ac:dyDescent="0.25">
      <c r="A219" s="45" t="str">
        <f>'Ductile Iron Castings'!A20</f>
        <v>5.01.17</v>
      </c>
      <c r="B219" s="45" t="str">
        <f>'Ductile Iron Castings'!B20</f>
        <v>Are computer programs or mechanical limits protected from non-authorized changes?</v>
      </c>
      <c r="C219" s="45">
        <f>'Ductile Iron Castings'!J20</f>
        <v>0</v>
      </c>
    </row>
    <row r="220" spans="1:3" ht="15.75" customHeight="1" x14ac:dyDescent="0.25">
      <c r="A220" s="45" t="str">
        <f>'Electronics Lubrication'!A4</f>
        <v>6.01.01</v>
      </c>
      <c r="B220" s="45" t="str">
        <f>'Electronics Lubrication'!B4</f>
        <v>How is lube applied – hand or automated?</v>
      </c>
      <c r="C220" s="45">
        <f>'Electronics Lubrication'!J4</f>
        <v>0</v>
      </c>
    </row>
    <row r="221" spans="1:3" ht="15.75" customHeight="1" x14ac:dyDescent="0.25">
      <c r="A221" s="45" t="str">
        <f>'Electronics Lubrication'!A5</f>
        <v>6.01.02</v>
      </c>
      <c r="B221" s="45" t="str">
        <f>'Electronics Lubrication'!B5</f>
        <v>Is there a sensor to assure proper amount of grease was metered to the part?</v>
      </c>
      <c r="C221" s="45">
        <f>'Electronics Lubrication'!J5</f>
        <v>0</v>
      </c>
    </row>
    <row r="222" spans="1:3" ht="15.75" customHeight="1" x14ac:dyDescent="0.25">
      <c r="A222" s="45" t="str">
        <f>'Electronics Lubrication'!A6</f>
        <v>6.01.03</v>
      </c>
      <c r="B222" s="45" t="str">
        <f>'Electronics Lubrication'!B6</f>
        <v>How is contamination controlled through the pressure system (e.g. air intake)?</v>
      </c>
      <c r="C222" s="45">
        <f>'Electronics Lubrication'!J6</f>
        <v>0</v>
      </c>
    </row>
    <row r="223" spans="1:3" ht="15.75" customHeight="1" x14ac:dyDescent="0.25">
      <c r="A223" s="45" t="str">
        <f>'Electronics Lubrication'!A7</f>
        <v>6.01.04</v>
      </c>
      <c r="B223" s="45" t="str">
        <f>'Electronics Lubrication'!B7</f>
        <v>How is changeover controlled in order to avoid contamination?</v>
      </c>
      <c r="C223" s="45">
        <f>'Electronics Lubrication'!J7</f>
        <v>0</v>
      </c>
    </row>
    <row r="224" spans="1:3" ht="15.75" customHeight="1" x14ac:dyDescent="0.25">
      <c r="A224" s="45" t="str">
        <f>'Electronics Lubrication'!A8</f>
        <v>6.01.05</v>
      </c>
      <c r="B224" s="45" t="str">
        <f>'Electronics Lubrication'!B8</f>
        <v xml:space="preserve">Does the process control plan specify the method of verifying the quantity of lubricant applied and the frequency of applications? </v>
      </c>
      <c r="C224" s="45">
        <f>'Electronics Lubrication'!J8</f>
        <v>0</v>
      </c>
    </row>
    <row r="225" spans="1:3" ht="15.75" customHeight="1" x14ac:dyDescent="0.25">
      <c r="A225" s="45" t="str">
        <f>'Electronics Lubrication'!A9</f>
        <v>6.01.06</v>
      </c>
      <c r="B225" s="45" t="str">
        <f>'Electronics Lubrication'!B9</f>
        <v xml:space="preserve">Is there a procedure for verifying incoming lubricant is correct, in the correct quantity and in suitable condition? </v>
      </c>
      <c r="C225" s="45">
        <f>'Electronics Lubrication'!J9</f>
        <v>0</v>
      </c>
    </row>
    <row r="226" spans="1:3" ht="15.75" customHeight="1" x14ac:dyDescent="0.25">
      <c r="A226" s="45" t="str">
        <f>'Electronics Lubrication'!A10</f>
        <v>6.01.07</v>
      </c>
      <c r="B226" s="45" t="str">
        <f>'Electronics Lubrication'!B10</f>
        <v>Are there controls to assure that the correct lubricant is provided to the application site?</v>
      </c>
      <c r="C226" s="45">
        <f>'Electronics Lubrication'!J10</f>
        <v>0</v>
      </c>
    </row>
    <row r="227" spans="1:3" ht="15.75" customHeight="1" x14ac:dyDescent="0.25">
      <c r="A227" s="45" t="str">
        <f>'Electronics Lubrication'!A11</f>
        <v>6.01.08</v>
      </c>
      <c r="B227" s="45" t="str">
        <f>'Electronics Lubrication'!B11</f>
        <v xml:space="preserve">Is there an alarm or other procedure to indicate when the flow or other critical parameters are outside process requirements?  </v>
      </c>
      <c r="C227" s="45">
        <f>'Electronics Lubrication'!J11</f>
        <v>0</v>
      </c>
    </row>
    <row r="228" spans="1:3" ht="15.75" customHeight="1" x14ac:dyDescent="0.25">
      <c r="A228" s="45" t="str">
        <f>'Electronics Lubrication'!A12</f>
        <v>6.01.09</v>
      </c>
      <c r="B228" s="45" t="str">
        <f>'Electronics Lubrication'!B12</f>
        <v>Is there any concern for the contamination of the grease with foreign material after it's application to the part area?</v>
      </c>
      <c r="C228" s="45">
        <f>'Electronics Lubrication'!J12</f>
        <v>0</v>
      </c>
    </row>
    <row r="229" spans="1:3" ht="15.75" customHeight="1" x14ac:dyDescent="0.25">
      <c r="A229" s="45" t="str">
        <f>'Electrical Product Return'!A4</f>
        <v>7.01.01</v>
      </c>
      <c r="B229" s="45" t="str">
        <f>'Electrical Product Return'!B4</f>
        <v>Does the supplier have a specific process flow to determine root cause/failure analysis for non-conforming parts from their internal system as well as those returned to them by Nexteer?</v>
      </c>
      <c r="C229" s="45">
        <f>'Electrical Product Return'!J4</f>
        <v>0</v>
      </c>
    </row>
    <row r="230" spans="1:3" ht="15.75" customHeight="1" x14ac:dyDescent="0.25">
      <c r="A230" s="45" t="str">
        <f>'Electrical Product Return'!A5</f>
        <v>7.01.02</v>
      </c>
      <c r="B230" s="45" t="str">
        <f>'Electrical Product Return'!B5</f>
        <v>Is there a dedicated work area to analyze customer returns for this product?</v>
      </c>
      <c r="C230" s="45">
        <f>'Electrical Product Return'!J5</f>
        <v>0</v>
      </c>
    </row>
    <row r="231" spans="1:3" ht="15.75" customHeight="1" x14ac:dyDescent="0.25">
      <c r="A231" s="45" t="str">
        <f>'Electrical Product Return'!A6</f>
        <v>7.01.03</v>
      </c>
      <c r="B231" s="45" t="str">
        <f>'Electrical Product Return'!B6</f>
        <v>Is there proper protection against contamination in the test chamber(s) used to evaluate this product?</v>
      </c>
      <c r="C231" s="45">
        <f>'Electrical Product Return'!J6</f>
        <v>0</v>
      </c>
    </row>
    <row r="232" spans="1:3" ht="15.75" customHeight="1" x14ac:dyDescent="0.25">
      <c r="A232" s="45" t="str">
        <f>'Electrical Product Return'!A7</f>
        <v>7.01.04</v>
      </c>
      <c r="B232" s="45" t="str">
        <f>'Electrical Product Return'!B7</f>
        <v>Does supplier have appropriate equipment/software to evaluate the part?</v>
      </c>
      <c r="C232" s="45">
        <f>'Electrical Product Return'!J7</f>
        <v>0</v>
      </c>
    </row>
    <row r="233" spans="1:3" ht="15.75" customHeight="1" x14ac:dyDescent="0.25">
      <c r="A233" s="45" t="str">
        <f>'ESD Management'!A4</f>
        <v>8.01.01</v>
      </c>
      <c r="B233" s="45" t="str">
        <f>'ESD Management'!B4</f>
        <v>Is there a documented list, with ESD sensitivity level, for all the electronic components used at this location?</v>
      </c>
      <c r="C233" s="45">
        <f>'ESD Management'!J4</f>
        <v>0</v>
      </c>
    </row>
    <row r="234" spans="1:3" ht="15.75" customHeight="1" x14ac:dyDescent="0.25">
      <c r="A234" s="45" t="str">
        <f>'ESD Management'!A5</f>
        <v>8.01.02</v>
      </c>
      <c r="B234" s="45" t="str">
        <f>'ESD Management'!B5</f>
        <v>Is all new equipment ESD qualified?</v>
      </c>
      <c r="C234" s="45">
        <f>'ESD Management'!J5</f>
        <v>0</v>
      </c>
    </row>
    <row r="235" spans="1:3" ht="15.75" customHeight="1" x14ac:dyDescent="0.25">
      <c r="A235" s="45" t="str">
        <f>'ESD Management'!A6</f>
        <v>8.01.03</v>
      </c>
      <c r="B235" s="45" t="str">
        <f>'ESD Management'!B6</f>
        <v>Are the electronic protected areas (EPA) of the new line identified with boundary markings and caution signs?</v>
      </c>
      <c r="C235" s="45">
        <f>'ESD Management'!J6</f>
        <v>0</v>
      </c>
    </row>
    <row r="236" spans="1:3" ht="15.75" customHeight="1" x14ac:dyDescent="0.25">
      <c r="A236" s="45" t="str">
        <f>'ESD Management'!A7</f>
        <v>8.01.04</v>
      </c>
      <c r="B236" s="45" t="str">
        <f>'ESD Management'!B7</f>
        <v>If the line is not included in larger ESD controlled area is there a single person ESD verification access control to enter the EPA?</v>
      </c>
      <c r="C236" s="45">
        <f>'ESD Management'!J7</f>
        <v>0</v>
      </c>
    </row>
    <row r="237" spans="1:3" ht="15.75" customHeight="1" x14ac:dyDescent="0.25">
      <c r="A237" s="45" t="str">
        <f>'ESD Management'!A8</f>
        <v>8.01.05</v>
      </c>
      <c r="B237" s="45" t="str">
        <f>'ESD Management'!B8</f>
        <v>Is a common point grounding system used for every piece of equipment and work station?</v>
      </c>
      <c r="C237" s="45">
        <f>'ESD Management'!J8</f>
        <v>0</v>
      </c>
    </row>
    <row r="238" spans="1:3" ht="15.75" customHeight="1" x14ac:dyDescent="0.25">
      <c r="A238" s="45" t="str">
        <f>'ESD Management'!A9</f>
        <v>8.01.06</v>
      </c>
      <c r="B238" s="45" t="str">
        <f>'ESD Management'!B9</f>
        <v>Is ESD protective packaging used on incoming and outgoing ESD sensitive products?</v>
      </c>
      <c r="C238" s="45">
        <f>'ESD Management'!J9</f>
        <v>0</v>
      </c>
    </row>
    <row r="239" spans="1:3" ht="15.75" customHeight="1" x14ac:dyDescent="0.25">
      <c r="A239" s="45" t="str">
        <f>'ESD Management'!A10</f>
        <v>8.01.07</v>
      </c>
      <c r="B239" s="45" t="str">
        <f>'ESD Management'!B10</f>
        <v>Are any new incoming ESD sensitive components warehoused properly?</v>
      </c>
      <c r="C239" s="45">
        <f>'ESD Management'!J10</f>
        <v>0</v>
      </c>
    </row>
    <row r="240" spans="1:3" ht="15.75" customHeight="1" x14ac:dyDescent="0.25">
      <c r="A240" s="45" t="str">
        <f>'ESD Management'!A11</f>
        <v>8.01.08</v>
      </c>
      <c r="B240" s="45" t="str">
        <f>'ESD Management'!B11</f>
        <v>Where required, are ESD wrist straps present and used properly?</v>
      </c>
      <c r="C240" s="45">
        <f>'ESD Management'!J11</f>
        <v>0</v>
      </c>
    </row>
    <row r="241" spans="1:3" ht="15.75" customHeight="1" x14ac:dyDescent="0.25">
      <c r="A241" s="45" t="str">
        <f>'ESD Management'!A12</f>
        <v>8.01.09</v>
      </c>
      <c r="B241" s="45" t="str">
        <f>'ESD Management'!B12</f>
        <v>Are ESD floor covering and footwear present and used properly?</v>
      </c>
      <c r="C241" s="45">
        <f>'ESD Management'!J12</f>
        <v>0</v>
      </c>
    </row>
    <row r="242" spans="1:3" ht="15.75" customHeight="1" x14ac:dyDescent="0.25">
      <c r="A242" s="45" t="str">
        <f>'ESD Management'!A13</f>
        <v>8.01.10</v>
      </c>
      <c r="B242" s="45" t="str">
        <f>'ESD Management'!B13</f>
        <v>Are work surfaces and shelves in the EPA grounded?</v>
      </c>
      <c r="C242" s="45">
        <f>'ESD Management'!J13</f>
        <v>0</v>
      </c>
    </row>
    <row r="243" spans="1:3" ht="15.75" customHeight="1" x14ac:dyDescent="0.25">
      <c r="A243" s="45" t="str">
        <f>'ESD Management'!A14</f>
        <v>8.01.11</v>
      </c>
      <c r="B243" s="45" t="str">
        <f>'ESD Management'!B14</f>
        <v>Are chairs and carts in the EPA grounded?</v>
      </c>
      <c r="C243" s="45">
        <f>'ESD Management'!J14</f>
        <v>0</v>
      </c>
    </row>
    <row r="244" spans="1:3" ht="15.75" customHeight="1" x14ac:dyDescent="0.25">
      <c r="A244" s="45" t="str">
        <f>'ESD Management'!A15</f>
        <v>8.01.12</v>
      </c>
      <c r="B244" s="45" t="str">
        <f>'ESD Management'!B15</f>
        <v>Are Ionizers working properly and pointed in the correct direction?</v>
      </c>
      <c r="C244" s="45">
        <f>'ESD Management'!J15</f>
        <v>0</v>
      </c>
    </row>
    <row r="245" spans="1:3" ht="15.75" customHeight="1" x14ac:dyDescent="0.25">
      <c r="A245" s="45" t="str">
        <f>'ESD Management'!A16</f>
        <v>8.01.13</v>
      </c>
      <c r="B245" s="45" t="str">
        <f>'ESD Management'!B16</f>
        <v>Are ESD Garments wore by operators properly?</v>
      </c>
      <c r="C245" s="45">
        <f>'ESD Management'!J16</f>
        <v>0</v>
      </c>
    </row>
    <row r="246" spans="1:3" ht="15.75" customHeight="1" x14ac:dyDescent="0.25">
      <c r="A246" s="45" t="str">
        <f>'ESD Management'!A17</f>
        <v>8.01.14</v>
      </c>
      <c r="B246" s="45" t="str">
        <f>'ESD Management'!B17</f>
        <v>Are finger cots and/or gloves made of ESD protective material and used when handling ESD sensitive components?</v>
      </c>
      <c r="C246" s="45">
        <f>'ESD Management'!J17</f>
        <v>0</v>
      </c>
    </row>
    <row r="247" spans="1:3" ht="15.75" customHeight="1" x14ac:dyDescent="0.25">
      <c r="A247" s="45" t="str">
        <f>'ESD Management'!A18</f>
        <v>8.01.15</v>
      </c>
      <c r="B247" s="45" t="str">
        <f>'ESD Management'!B18</f>
        <v>Are all tools, such as tweezers, soldering irons, and other equipment used in the EPA, ESD compliant?</v>
      </c>
      <c r="C247" s="45">
        <f>'ESD Management'!J18</f>
        <v>0</v>
      </c>
    </row>
    <row r="248" spans="1:3" ht="15.75" customHeight="1" x14ac:dyDescent="0.25">
      <c r="A248" s="45" t="str">
        <f>'ESD Management'!A19</f>
        <v>8.01.16</v>
      </c>
      <c r="B248" s="45" t="str">
        <f>'ESD Management'!B19</f>
        <v>Are surfaces that contact ESD sensitive product made of dissipative material with a surface resistance in compliance with the ESD standard?</v>
      </c>
      <c r="C248" s="45">
        <f>'ESD Management'!J19</f>
        <v>0</v>
      </c>
    </row>
    <row r="249" spans="1:3" ht="15.75" customHeight="1" x14ac:dyDescent="0.25">
      <c r="A249" s="45" t="str">
        <f>'ESD Management'!A20</f>
        <v>8.01.17</v>
      </c>
      <c r="B249" s="45" t="str">
        <f>'ESD Management'!B20</f>
        <v>Are all non-essential static generating materials, such as plastics and Styrofoam, removed from the EPA?</v>
      </c>
      <c r="C249" s="45">
        <f>'ESD Management'!J20</f>
        <v>0</v>
      </c>
    </row>
    <row r="250" spans="1:3" ht="15.75" customHeight="1" x14ac:dyDescent="0.25">
      <c r="A250" s="45" t="str">
        <f>'ESD Management'!A21</f>
        <v>8.01.18</v>
      </c>
      <c r="B250" s="45" t="str">
        <f>'ESD Management'!B21</f>
        <v>For areas that have essential static generating materials, how does the supplier maintain and control the static field?</v>
      </c>
      <c r="C250" s="45">
        <f>'ESD Management'!J21</f>
        <v>0</v>
      </c>
    </row>
    <row r="251" spans="1:3" ht="15.75" customHeight="1" x14ac:dyDescent="0.25">
      <c r="A251" s="45" t="str">
        <f>'ESD Management'!A22</f>
        <v>8.01.19</v>
      </c>
      <c r="B251" s="45" t="str">
        <f>'ESD Management'!B22</f>
        <v>Are all ESD sensitive products and WIP (work in process) materials identified with ESD sensitive warning labels?</v>
      </c>
      <c r="C251" s="45">
        <f>'ESD Management'!J22</f>
        <v>0</v>
      </c>
    </row>
    <row r="252" spans="1:3" ht="15.75" customHeight="1" x14ac:dyDescent="0.25">
      <c r="A252" s="45" t="str">
        <f>'ESD Management'!A23</f>
        <v>8.01.20</v>
      </c>
      <c r="B252" s="45" t="str">
        <f>'ESD Management'!B23</f>
        <v xml:space="preserve">Are controls in place to avoid energizing/de-energizing components prior to making/breaking electrical connections? </v>
      </c>
      <c r="C252" s="45">
        <f>'ESD Management'!J23</f>
        <v>0</v>
      </c>
    </row>
    <row r="253" spans="1:3" ht="15.75" customHeight="1" x14ac:dyDescent="0.25">
      <c r="A253" s="45" t="str">
        <f>'ESD Management'!A24</f>
        <v>8.01.21</v>
      </c>
      <c r="B253" s="45" t="str">
        <f>'ESD Management'!B24</f>
        <v>What controls are in place to guarantee proper application of power or data signals during test or programming?</v>
      </c>
      <c r="C253" s="45">
        <f>'ESD Management'!J24</f>
        <v>0</v>
      </c>
    </row>
    <row r="254" spans="1:3" ht="15.75" customHeight="1" x14ac:dyDescent="0.25">
      <c r="A254" s="45" t="str">
        <f>Extrusions!A5</f>
        <v>9.01.01</v>
      </c>
      <c r="B254" s="45" t="str">
        <f>Extrusions!B5</f>
        <v>If the blank parts are phosphate coated for lubrication how does the supplier control the two week shelf life?</v>
      </c>
      <c r="C254" s="45">
        <f>Extrusions!J5</f>
        <v>0</v>
      </c>
    </row>
    <row r="255" spans="1:3" ht="15.75" customHeight="1" x14ac:dyDescent="0.25">
      <c r="A255" s="45" t="str">
        <f>Extrusions!A6</f>
        <v>9.01.02</v>
      </c>
      <c r="B255" s="45" t="str">
        <f>Extrusions!B6</f>
        <v>Are there in process set up sheets with sub-part drawings for each forming station in the supplier process?</v>
      </c>
      <c r="C255" s="45">
        <f>Extrusions!J6</f>
        <v>0</v>
      </c>
    </row>
    <row r="256" spans="1:3" ht="15.75" customHeight="1" x14ac:dyDescent="0.25">
      <c r="A256" s="45" t="str">
        <f>Extrusions!A7</f>
        <v>9.01.03</v>
      </c>
      <c r="B256" s="45" t="str">
        <f>Extrusions!B7</f>
        <v>How are tooling coatings controlled in the process?</v>
      </c>
      <c r="C256" s="45">
        <f>Extrusions!J7</f>
        <v>0</v>
      </c>
    </row>
    <row r="257" spans="1:3" ht="15.75" customHeight="1" x14ac:dyDescent="0.25">
      <c r="A257" s="45" t="str">
        <f>Extrusions!A9</f>
        <v>9.01.04</v>
      </c>
      <c r="B257" s="45" t="str">
        <f>Extrusions!B9</f>
        <v>What lubricant is applied to the shear blade in the aluminum extrusion press?</v>
      </c>
      <c r="C257" s="45">
        <f>Extrusions!J9</f>
        <v>0</v>
      </c>
    </row>
    <row r="258" spans="1:3" ht="15.75" customHeight="1" x14ac:dyDescent="0.25">
      <c r="A258" s="45" t="str">
        <f>Extrusions!A10</f>
        <v>9.01.05</v>
      </c>
      <c r="B258" s="45" t="str">
        <f>Extrusions!B10</f>
        <v>How much material in the extruded length/bloom is culled/scraped in the transition area between billets?</v>
      </c>
      <c r="C258" s="45">
        <f>Extrusions!J10</f>
        <v>0</v>
      </c>
    </row>
    <row r="259" spans="1:3" ht="15.75" customHeight="1" x14ac:dyDescent="0.25">
      <c r="A259" s="45" t="str">
        <f>'Grease Application'!A4</f>
        <v>10.01.01</v>
      </c>
      <c r="B259" s="45" t="str">
        <f>'Grease Application'!B4</f>
        <v>Are there controls to assure that the correct grease according to the drawing is provided to the process?</v>
      </c>
      <c r="C259" s="45">
        <f>'Grease Application'!J4</f>
        <v>0</v>
      </c>
    </row>
    <row r="260" spans="1:3" ht="15.75" customHeight="1" x14ac:dyDescent="0.25">
      <c r="A260" s="45" t="str">
        <f>'Grease Application'!A5</f>
        <v>10.01.02</v>
      </c>
      <c r="B260" s="45" t="str">
        <f>'Grease Application'!B5</f>
        <v xml:space="preserve">Are practices in place to prevent grease from contaminating areas on the customer assembly that are not compatible with grease? </v>
      </c>
      <c r="C260" s="45">
        <f>'Grease Application'!J5</f>
        <v>0</v>
      </c>
    </row>
    <row r="261" spans="1:3" ht="15.75" customHeight="1" x14ac:dyDescent="0.25">
      <c r="A261" s="45" t="str">
        <f>'Grease Application'!A6</f>
        <v>10.01.03</v>
      </c>
      <c r="B261" s="45" t="str">
        <f>'Grease Application'!B6</f>
        <v>How do you confirm the presence of grease after the greasing station?</v>
      </c>
      <c r="C261" s="45">
        <f>'Grease Application'!J6</f>
        <v>0</v>
      </c>
    </row>
    <row r="262" spans="1:3" ht="15.75" customHeight="1" x14ac:dyDescent="0.25">
      <c r="A262" s="45" t="str">
        <f>'Heat Treat-Batch'!A4</f>
        <v>11.01.01</v>
      </c>
      <c r="B262" s="45" t="str">
        <f>'Heat Treat-Batch'!B4</f>
        <v>Did the supplier complete and upload a CQI-9 audit into Intelex as part of PPAP?</v>
      </c>
      <c r="C262" s="45">
        <f>'Heat Treat-Batch'!J4</f>
        <v>0</v>
      </c>
    </row>
    <row r="263" spans="1:3" ht="15.75" customHeight="1" x14ac:dyDescent="0.25">
      <c r="A263" s="45" t="str">
        <f>'Heat Treat-Batch'!A5</f>
        <v>11.01.02</v>
      </c>
      <c r="B263" s="45" t="str">
        <f>'Heat Treat-Batch'!B5</f>
        <v>Have feasibility studies been completed to validate part positioning or load density with approval/sign-off by a qualified heat treat person?</v>
      </c>
      <c r="C263" s="45">
        <f>'Heat Treat-Batch'!J5</f>
        <v>0</v>
      </c>
    </row>
    <row r="264" spans="1:3" ht="15.75" customHeight="1" x14ac:dyDescent="0.25">
      <c r="A264" s="45" t="str">
        <f>'Heat Treat-Batch'!A6</f>
        <v>11.01.03</v>
      </c>
      <c r="B264" s="45" t="str">
        <f>'Heat Treat-Batch'!B6</f>
        <v>When parts go to be heat treated, are the parts weighed or counted upon receipt into and out of the heat treat department?</v>
      </c>
      <c r="C264" s="45">
        <f>'Heat Treat-Batch'!J6</f>
        <v>0</v>
      </c>
    </row>
    <row r="265" spans="1:3" ht="15.75" customHeight="1" x14ac:dyDescent="0.25">
      <c r="A265" s="45" t="str">
        <f>'Heat Treat-Batch'!A7</f>
        <v>11.01.04</v>
      </c>
      <c r="B265" s="45" t="str">
        <f>'Heat Treat-Batch'!B7</f>
        <v>Are the furnace gauges and instruments part of the gauge calibration system and all with in calibration date?</v>
      </c>
      <c r="C265" s="45">
        <f>'Heat Treat-Batch'!J7</f>
        <v>0</v>
      </c>
    </row>
    <row r="266" spans="1:3" ht="15.75" customHeight="1" x14ac:dyDescent="0.25">
      <c r="A266" s="45" t="str">
        <f>'Heat Treat-Batch'!A8</f>
        <v>11.01.05</v>
      </c>
      <c r="B266" s="45" t="str">
        <f>'Heat Treat-Batch'!B8</f>
        <v>Does the supplier calibrate the contact pyrometer at quarterly frequency if applicable?</v>
      </c>
      <c r="C266" s="45">
        <f>'Heat Treat-Batch'!J8</f>
        <v>0</v>
      </c>
    </row>
    <row r="267" spans="1:3" ht="15.75" customHeight="1" x14ac:dyDescent="0.25">
      <c r="A267" s="45" t="str">
        <f>'Heat Treat-Batch'!A9</f>
        <v>11.01.06</v>
      </c>
      <c r="B267" s="45" t="str">
        <f>'Heat Treat-Batch'!B9</f>
        <v>If infrared pyrometer or thermal camera is utilized to monitor the actual part temperature, does the heat treater calibrate it annually?</v>
      </c>
      <c r="C267" s="45">
        <f>'Heat Treat-Batch'!J9</f>
        <v>0</v>
      </c>
    </row>
    <row r="268" spans="1:3" ht="15.75" customHeight="1" x14ac:dyDescent="0.25">
      <c r="A268" s="45" t="str">
        <f>'Heat Treat-Batch'!A10</f>
        <v>11.01.07</v>
      </c>
      <c r="B268" s="45" t="str">
        <f>'Heat Treat-Batch'!B10</f>
        <v>Does supplier have a back-up method to verify carbon-bearing atmospheres if applicable?</v>
      </c>
      <c r="C268" s="45">
        <f>'Heat Treat-Batch'!J10</f>
        <v>0</v>
      </c>
    </row>
    <row r="269" spans="1:3" ht="15.75" customHeight="1" x14ac:dyDescent="0.25">
      <c r="A269" s="45" t="str">
        <f>'Heat Treat-Batch'!A11</f>
        <v>11.01.08</v>
      </c>
      <c r="B269" s="45" t="str">
        <f>'Heat Treat-Batch'!B11</f>
        <v>Does the supplier have a backup method to verify the belt speed? (only for continuous furnace)</v>
      </c>
      <c r="C269" s="45">
        <f>'Heat Treat-Batch'!J11</f>
        <v>0</v>
      </c>
    </row>
    <row r="270" spans="1:3" ht="15.75" customHeight="1" x14ac:dyDescent="0.25">
      <c r="A270" s="45" t="str">
        <f>'Heat Treat-Batch'!A12</f>
        <v>11.01.09</v>
      </c>
      <c r="B270" s="45" t="str">
        <f>'Heat Treat-Batch'!B12</f>
        <v>Does the supplier verify the quench media conditions?</v>
      </c>
      <c r="C270" s="45">
        <f>'Heat Treat-Batch'!J12</f>
        <v>0</v>
      </c>
    </row>
    <row r="271" spans="1:3" ht="15.75" customHeight="1" x14ac:dyDescent="0.25">
      <c r="A271" s="45" t="str">
        <f>'Heat Treat-Batch'!A13</f>
        <v>11.01.10</v>
      </c>
      <c r="B271" s="45" t="str">
        <f>'Heat Treat-Batch'!B13</f>
        <v>Does the supplier monitor and record the process parameters?</v>
      </c>
      <c r="C271" s="45">
        <f>'Heat Treat-Batch'!J13</f>
        <v>0</v>
      </c>
    </row>
    <row r="272" spans="1:3" ht="15.75" customHeight="1" x14ac:dyDescent="0.25">
      <c r="A272" s="45" t="str">
        <f>'Heat Treat-Batch'!A14</f>
        <v>11.01.11</v>
      </c>
      <c r="B272" s="45" t="str">
        <f>'Heat Treat-Batch'!B14</f>
        <v>Does the supplier check product characteristics for each batch/lot per the control plan?</v>
      </c>
      <c r="C272" s="45">
        <f>'Heat Treat-Batch'!J14</f>
        <v>0</v>
      </c>
    </row>
    <row r="273" spans="1:3" ht="15.75" customHeight="1" x14ac:dyDescent="0.25">
      <c r="A273" s="45" t="str">
        <f>'Heat Treat-Induction'!A4</f>
        <v>12.01.01</v>
      </c>
      <c r="B273" s="45" t="str">
        <f>'Heat Treat-Induction'!B4</f>
        <v>Did the supplier complete and upload a CQI-9 audit into Intelex as part of PPAP?</v>
      </c>
      <c r="C273" s="45">
        <f>'Heat Treat-Induction'!J4</f>
        <v>0</v>
      </c>
    </row>
    <row r="274" spans="1:3" ht="15.75" customHeight="1" x14ac:dyDescent="0.25">
      <c r="A274" s="45" t="str">
        <f>'Heat Treat-Induction'!A5</f>
        <v>12.01.02</v>
      </c>
      <c r="B274" s="45" t="str">
        <f>'Heat Treat-Induction'!B5</f>
        <v>Does the supplier use revision control on induction coils  and quench spray nozzle design that is linked to their change management and PPAP system?</v>
      </c>
      <c r="C274" s="45">
        <f>'Heat Treat-Induction'!J5</f>
        <v>0</v>
      </c>
    </row>
    <row r="275" spans="1:3" ht="15.75" customHeight="1" x14ac:dyDescent="0.25">
      <c r="A275" s="45" t="str">
        <f>'Heat Treat-Induction'!A6</f>
        <v>12.01.03</v>
      </c>
      <c r="B275" s="45" t="str">
        <f>'Heat Treat-Induction'!B6</f>
        <v>Does supplier have a plan to clean the coils and spray nozzles in a regular time?</v>
      </c>
      <c r="C275" s="45">
        <f>'Heat Treat-Induction'!J6</f>
        <v>0</v>
      </c>
    </row>
    <row r="276" spans="1:3" ht="15.75" customHeight="1" x14ac:dyDescent="0.25">
      <c r="A276" s="45" t="str">
        <f>'Heat Treat-Induction'!A7</f>
        <v>12.01.04</v>
      </c>
      <c r="B276" s="45" t="str">
        <f>'Heat Treat-Induction'!B7</f>
        <v>For this part does the supplier meet the CQI-9 question number 3.20, "Is there a procedure to purge the air pockets from the quench lines."?</v>
      </c>
      <c r="C276" s="45">
        <f>'Heat Treat-Induction'!J7</f>
        <v>0</v>
      </c>
    </row>
    <row r="277" spans="1:3" ht="15.75" customHeight="1" x14ac:dyDescent="0.25">
      <c r="A277" s="45" t="str">
        <f>'Heat Treat-Induction'!A8</f>
        <v>12.01.05</v>
      </c>
      <c r="B277" s="45" t="str">
        <f>'Heat Treat-Induction'!B8</f>
        <v xml:space="preserve">Does the supplier verify the quench media conditions? </v>
      </c>
      <c r="C277" s="45">
        <f>'Heat Treat-Induction'!J8</f>
        <v>0</v>
      </c>
    </row>
    <row r="278" spans="1:3" ht="15.75" customHeight="1" x14ac:dyDescent="0.25">
      <c r="A278" s="45" t="str">
        <f>'Heat Treat-Induction'!A9</f>
        <v>12.01.06</v>
      </c>
      <c r="B278" s="45" t="str">
        <f>'Heat Treat-Induction'!B9</f>
        <v>Does the supplier monitor the suspended solids in the quench solution that comes form the water used to control concentration?</v>
      </c>
      <c r="C278" s="45">
        <f>'Heat Treat-Induction'!J9</f>
        <v>0</v>
      </c>
    </row>
    <row r="279" spans="1:3" ht="15.75" customHeight="1" x14ac:dyDescent="0.25">
      <c r="A279" s="45" t="str">
        <f>'Heat Treat-Induction'!A10</f>
        <v>12.01.07</v>
      </c>
      <c r="B279" s="45" t="str">
        <f>'Heat Treat-Induction'!B10</f>
        <v>Does the supplier use Reverse Osmosis or Filtered water for their Quench solution?</v>
      </c>
      <c r="C279" s="45">
        <f>'Heat Treat-Induction'!J10</f>
        <v>0</v>
      </c>
    </row>
    <row r="280" spans="1:3" ht="15.75" customHeight="1" x14ac:dyDescent="0.25">
      <c r="A280" s="45" t="str">
        <f>'Heat Treat-Induction'!A11</f>
        <v>12.01.08</v>
      </c>
      <c r="B280" s="45" t="str">
        <f>'Heat Treat-Induction'!B11</f>
        <v>Does supplier have error proofing to prevent improper part position on fixture?</v>
      </c>
      <c r="C280" s="45">
        <f>'Heat Treat-Induction'!J11</f>
        <v>0</v>
      </c>
    </row>
    <row r="281" spans="1:3" ht="15.75" customHeight="1" x14ac:dyDescent="0.25">
      <c r="A281" s="45" t="str">
        <f>'Heat Treat-Induction'!A12</f>
        <v>12.01.09</v>
      </c>
      <c r="B281" s="45" t="str">
        <f>'Heat Treat-Induction'!B12</f>
        <v>If infrared pyrometer or thermal camera is utilized to monitor the actual part temperature, does the supplier calibrate it annually?</v>
      </c>
      <c r="C281" s="45">
        <f>'Heat Treat-Induction'!J12</f>
        <v>0</v>
      </c>
    </row>
    <row r="282" spans="1:3" ht="15.75" customHeight="1" x14ac:dyDescent="0.25">
      <c r="A282" s="45" t="str">
        <f>'Heat Treat-Induction'!A13</f>
        <v>12.01.10</v>
      </c>
      <c r="B282" s="45" t="str">
        <f>'Heat Treat-Induction'!B13</f>
        <v>Does the supplier continuously monitor and record  parameters  with alarms in station?</v>
      </c>
      <c r="C282" s="45">
        <f>'Heat Treat-Induction'!J13</f>
        <v>0</v>
      </c>
    </row>
    <row r="283" spans="1:3" ht="15.75" customHeight="1" x14ac:dyDescent="0.25">
      <c r="A283" s="45" t="str">
        <f>'Heat Treat-Induction'!A14</f>
        <v>12.01.11</v>
      </c>
      <c r="B283" s="45" t="str">
        <f>'Heat Treat-Induction'!B14</f>
        <v>Does the supplier define the temper delay time?</v>
      </c>
      <c r="C283" s="45">
        <f>'Heat Treat-Induction'!J14</f>
        <v>0</v>
      </c>
    </row>
    <row r="284" spans="1:3" ht="15.75" customHeight="1" x14ac:dyDescent="0.25">
      <c r="A284" s="45" t="str">
        <f>'Heat Treat-Induction'!A15</f>
        <v>12.01.12</v>
      </c>
      <c r="B284" s="45" t="str">
        <f>'Heat Treat-Induction'!B15</f>
        <v xml:space="preserve">Does supplier have a standard and documented checking frequency on induction pattern, case depth, hardness(surface/core) and microstructure?  </v>
      </c>
      <c r="C284" s="45">
        <f>'Heat Treat-Induction'!J15</f>
        <v>0</v>
      </c>
    </row>
    <row r="285" spans="1:3" ht="15.75" customHeight="1" x14ac:dyDescent="0.25">
      <c r="A285" s="45" t="str">
        <f>'High Pressure Die Cast'!A4</f>
        <v>13.01.01</v>
      </c>
      <c r="B285" s="45" t="str">
        <f>'High Pressure Die Cast'!B4</f>
        <v>Is the metal chemistry checked on an audit basis at the melting furnace/holding furnace?</v>
      </c>
      <c r="C285" s="45">
        <f>'High Pressure Die Cast'!J4</f>
        <v>0</v>
      </c>
    </row>
    <row r="286" spans="1:3" ht="15.75" customHeight="1" x14ac:dyDescent="0.25">
      <c r="A286" s="45" t="str">
        <f>'High Pressure Die Cast'!A5</f>
        <v>13.01.02</v>
      </c>
      <c r="B286" s="45" t="str">
        <f>'High Pressure Die Cast'!B5</f>
        <v>Is molten metal cleaned and degassed before transfer to holder?</v>
      </c>
      <c r="C286" s="45">
        <f>'High Pressure Die Cast'!J5</f>
        <v>0</v>
      </c>
    </row>
    <row r="287" spans="1:3" ht="15.75" customHeight="1" x14ac:dyDescent="0.25">
      <c r="A287" s="45" t="str">
        <f>'High Pressure Die Cast'!A6</f>
        <v>13.01.03</v>
      </c>
      <c r="B287" s="45" t="str">
        <f>'High Pressure Die Cast'!B6</f>
        <v>Does the molten metal hold furnace have the temperature monitored so that if it is out of spec. the ladle/bucket will not move material to the cold chamber?</v>
      </c>
      <c r="C287" s="45">
        <f>'High Pressure Die Cast'!J6</f>
        <v>0</v>
      </c>
    </row>
    <row r="288" spans="1:3" ht="15.75" customHeight="1" x14ac:dyDescent="0.25">
      <c r="A288" s="45" t="str">
        <f>'High Pressure Die Cast'!A7</f>
        <v>13.01.04</v>
      </c>
      <c r="B288" s="45" t="str">
        <f>'High Pressure Die Cast'!B7</f>
        <v>Are vacuum gas samples taken and density determined by using weight in air vs. weight in water?</v>
      </c>
      <c r="C288" s="45">
        <f>'High Pressure Die Cast'!J7</f>
        <v>0</v>
      </c>
    </row>
    <row r="289" spans="1:3" ht="15.75" customHeight="1" x14ac:dyDescent="0.25">
      <c r="A289" s="45" t="str">
        <f>'High Pressure Die Cast'!A8</f>
        <v>13.01.05</v>
      </c>
      <c r="B289" s="45" t="str">
        <f>'High Pressure Die Cast'!B8</f>
        <v>Is metal holding furnace at the cell capable of holding +/- 5 C degrees(+/-9 degrees F)?</v>
      </c>
      <c r="C289" s="45">
        <f>'High Pressure Die Cast'!J8</f>
        <v>0</v>
      </c>
    </row>
    <row r="290" spans="1:3" ht="15.75" customHeight="1" x14ac:dyDescent="0.25">
      <c r="A290" s="45" t="str">
        <f>'High Pressure Die Cast'!A9</f>
        <v>13.01.06</v>
      </c>
      <c r="B290" s="45" t="str">
        <f>'High Pressure Die Cast'!B9</f>
        <v>Does the holding furnace have alarms that sound or light-up if the set parameters out of spec (temp, metal level, etc.) or unexpected machine stops and if the alarms do sound will casting be scrapped automatically?</v>
      </c>
      <c r="C290" s="45">
        <f>'High Pressure Die Cast'!J9</f>
        <v>0</v>
      </c>
    </row>
    <row r="291" spans="1:3" ht="15.75" customHeight="1" x14ac:dyDescent="0.25">
      <c r="A291" s="45" t="str">
        <f>'High Pressure Die Cast'!A10</f>
        <v>13.01.07</v>
      </c>
      <c r="B291" s="45" t="str">
        <f>'High Pressure Die Cast'!B10</f>
        <v>Does the supplier monitor and control the temperature during the casting process?</v>
      </c>
      <c r="C291" s="45">
        <f>'High Pressure Die Cast'!J10</f>
        <v>0</v>
      </c>
    </row>
    <row r="292" spans="1:3" ht="15.75" customHeight="1" x14ac:dyDescent="0.25">
      <c r="A292" s="45" t="str">
        <f>'High Pressure Die Cast'!A11</f>
        <v>13.01.08</v>
      </c>
      <c r="B292" s="45" t="str">
        <f>'High Pressure Die Cast'!B11</f>
        <v>Is biscuit length (cold chamber only) monitored for each casting shot?</v>
      </c>
      <c r="C292" s="45">
        <f>'High Pressure Die Cast'!J11</f>
        <v>0</v>
      </c>
    </row>
    <row r="293" spans="1:3" ht="15.75" customHeight="1" x14ac:dyDescent="0.25">
      <c r="A293" s="45" t="str">
        <f>'High Pressure Die Cast'!A12</f>
        <v>13.01.09</v>
      </c>
      <c r="B293" s="45" t="str">
        <f>'High Pressure Die Cast'!B12</f>
        <v>If applicable, are cast-in-place inserts cleaned &amp; heated before installing in the die?</v>
      </c>
      <c r="C293" s="45">
        <f>'High Pressure Die Cast'!J12</f>
        <v>0</v>
      </c>
    </row>
    <row r="294" spans="1:3" ht="15.75" customHeight="1" x14ac:dyDescent="0.25">
      <c r="A294" s="45" t="str">
        <f>'High Pressure Die Cast'!A13</f>
        <v>13.01.10</v>
      </c>
      <c r="B294" s="45" t="str">
        <f>'High Pressure Die Cast'!B13</f>
        <v>Is cooling water in the shot rod leaking out (at the shot rod coupling or back of sleeve)?</v>
      </c>
      <c r="C294" s="45">
        <f>'High Pressure Die Cast'!J13</f>
        <v>0</v>
      </c>
    </row>
    <row r="295" spans="1:3" ht="15.75" customHeight="1" x14ac:dyDescent="0.25">
      <c r="A295" s="45" t="str">
        <f>'High Pressure Die Cast'!A14</f>
        <v>13.01.11</v>
      </c>
      <c r="B295" s="45" t="str">
        <f>'High Pressure Die Cast'!B14</f>
        <v>For Set-up is there a specific procedure for the die and plunger lubrication, that includes lube concentration/quality?</v>
      </c>
      <c r="C295" s="45">
        <f>'High Pressure Die Cast'!J14</f>
        <v>0</v>
      </c>
    </row>
    <row r="296" spans="1:3" ht="15.75" customHeight="1" x14ac:dyDescent="0.25">
      <c r="A296" s="45" t="str">
        <f>'High Pressure Die Cast'!A15</f>
        <v>13.01.12</v>
      </c>
      <c r="B296" s="45" t="str">
        <f>'High Pressure Die Cast'!B15</f>
        <v>Is there evidence of contamination like water, lube, or hydraulic fluid dripping into the die from above?</v>
      </c>
      <c r="C296" s="45">
        <f>'High Pressure Die Cast'!J15</f>
        <v>0</v>
      </c>
    </row>
    <row r="297" spans="1:3" ht="15.75" customHeight="1" x14ac:dyDescent="0.25">
      <c r="A297" s="45" t="str">
        <f>'High Pressure Die Cast'!A16</f>
        <v>13.01.13</v>
      </c>
      <c r="B297" s="45" t="str">
        <f>'High Pressure Die Cast'!B16</f>
        <v>Does the supplier have plans or checks to limit/prevent metal spitting out of the die during the shot?</v>
      </c>
      <c r="C297" s="45">
        <f>'High Pressure Die Cast'!J16</f>
        <v>0</v>
      </c>
    </row>
    <row r="298" spans="1:3" ht="15.75" customHeight="1" x14ac:dyDescent="0.25">
      <c r="A298" s="45" t="str">
        <f>'High Pressure Die Cast'!A17</f>
        <v>13.01.14</v>
      </c>
      <c r="B298" s="45" t="str">
        <f>'High Pressure Die Cast'!B17</f>
        <v>Are die spray system verified (Spray/air blow time, pressure, pipes/nozzles dedicated pattern for cavity design)?</v>
      </c>
      <c r="C298" s="45">
        <f>'High Pressure Die Cast'!J17</f>
        <v>0</v>
      </c>
    </row>
    <row r="299" spans="1:3" ht="15.75" customHeight="1" x14ac:dyDescent="0.25">
      <c r="A299" s="45" t="str">
        <f>'High Pressure Die Cast'!A18</f>
        <v>13.01.15</v>
      </c>
      <c r="B299" s="45" t="str">
        <f>'High Pressure Die Cast'!B18</f>
        <v>Are there set-up procedures for the dies that include how to connect and control items such as water, oil, air, electric, spraying system, hydraulic lines?</v>
      </c>
      <c r="C299" s="45">
        <f>'High Pressure Die Cast'!J18</f>
        <v>0</v>
      </c>
    </row>
    <row r="300" spans="1:3" ht="15.75" customHeight="1" x14ac:dyDescent="0.25">
      <c r="A300" s="45" t="str">
        <f>'High Pressure Die Cast'!A19</f>
        <v>13.01.16</v>
      </c>
      <c r="B300" s="45" t="str">
        <f>'High Pressure Die Cast'!B19</f>
        <v>Does the supplier have flow meters to monitor the flow of the water, oil, and other fluids available and monitored during daily maintenance?</v>
      </c>
      <c r="C300" s="45">
        <f>'High Pressure Die Cast'!J19</f>
        <v>0</v>
      </c>
    </row>
    <row r="301" spans="1:3" ht="15.75" customHeight="1" x14ac:dyDescent="0.25">
      <c r="A301" s="45" t="str">
        <f>'High Pressure Die Cast'!A20</f>
        <v>13.01.17</v>
      </c>
      <c r="B301" s="45" t="str">
        <f>'High Pressure Die Cast'!B20</f>
        <v>Are internal water/oil cooling passage/lines inspected for blockage every time a die completes a production run/is taken out of service?</v>
      </c>
      <c r="C301" s="45">
        <f>'High Pressure Die Cast'!J20</f>
        <v>0</v>
      </c>
    </row>
    <row r="302" spans="1:3" ht="15.75" customHeight="1" x14ac:dyDescent="0.25">
      <c r="A302" s="45" t="str">
        <f>'High Pressure Die Cast'!A21</f>
        <v>13.01.18</v>
      </c>
      <c r="B302" s="45" t="str">
        <f>'High Pressure Die Cast'!B21</f>
        <v xml:space="preserve">Are the cooling line (water or oil) connections error proofed to maintain the proper flow and to eliminate the possibility to cross connected the lines? </v>
      </c>
      <c r="C302" s="45">
        <f>'High Pressure Die Cast'!J21</f>
        <v>0</v>
      </c>
    </row>
    <row r="303" spans="1:3" ht="15.75" customHeight="1" x14ac:dyDescent="0.25">
      <c r="A303" s="45" t="str">
        <f>'High Pressure Die Cast'!A22</f>
        <v>13.01.19</v>
      </c>
      <c r="B303" s="45" t="str">
        <f>'High Pressure Die Cast'!B22</f>
        <v>If applicable, are castings 100% air decay leak tested?</v>
      </c>
      <c r="C303" s="45">
        <f>'High Pressure Die Cast'!J22</f>
        <v>0</v>
      </c>
    </row>
    <row r="304" spans="1:3" ht="15.75" customHeight="1" x14ac:dyDescent="0.25">
      <c r="A304" s="45" t="str">
        <f>'High Pressure Die Cast'!A23</f>
        <v>13.01.20</v>
      </c>
      <c r="B304" s="45" t="str">
        <f>'High Pressure Die Cast'!B23</f>
        <v>If applicable, are castings totally dry before going into air decay leak testing?</v>
      </c>
      <c r="C304" s="45">
        <f>'High Pressure Die Cast'!J23</f>
        <v>0</v>
      </c>
    </row>
    <row r="305" spans="1:3" ht="15.75" customHeight="1" x14ac:dyDescent="0.25">
      <c r="A305" s="45" t="str">
        <f>'High Pressure Die Cast'!A24</f>
        <v>13.01.21</v>
      </c>
      <c r="B305" s="45" t="str">
        <f>'High Pressure Die Cast'!B24</f>
        <v>If applicable, does air decay equipment have temperature control and adjustment?</v>
      </c>
      <c r="C305" s="45">
        <f>'High Pressure Die Cast'!J24</f>
        <v>0</v>
      </c>
    </row>
    <row r="306" spans="1:3" ht="15.75" customHeight="1" x14ac:dyDescent="0.25">
      <c r="A306" s="45" t="str">
        <f>'High Pressure Die Cast'!A25</f>
        <v>13.01.22</v>
      </c>
      <c r="B306" s="45" t="str">
        <f>'High Pressure Die Cast'!B25</f>
        <v>If applicable, is there a certified leak test masters?</v>
      </c>
      <c r="C306" s="45">
        <f>'High Pressure Die Cast'!J25</f>
        <v>0</v>
      </c>
    </row>
    <row r="307" spans="1:3" ht="15.75" customHeight="1" x14ac:dyDescent="0.25">
      <c r="A307" s="45" t="str">
        <f>'High Pressure Die Cast'!A26</f>
        <v>13.01.23</v>
      </c>
      <c r="B307" s="45" t="str">
        <f>'High Pressure Die Cast'!B26</f>
        <v>If applicable, is there a water dunk test available for determining the location of air decay leakers on pre-machined and finished machined (customer return) castings?</v>
      </c>
      <c r="C307" s="45">
        <f>'High Pressure Die Cast'!J26</f>
        <v>0</v>
      </c>
    </row>
    <row r="308" spans="1:3" ht="15.75" customHeight="1" x14ac:dyDescent="0.25">
      <c r="A308" s="45" t="str">
        <f>'High Pressure Die Cast'!A27</f>
        <v>13.01.24</v>
      </c>
      <c r="B308" s="45" t="str">
        <f>'High Pressure Die Cast'!B27</f>
        <v>If there is a leak test in the process, does the leak test stamp an accepted part?</v>
      </c>
      <c r="C308" s="45">
        <f>'High Pressure Die Cast'!J27</f>
        <v>0</v>
      </c>
    </row>
    <row r="309" spans="1:3" ht="15.75" customHeight="1" x14ac:dyDescent="0.25">
      <c r="A309" s="45" t="str">
        <f>'High Pressure Die Cast'!A28</f>
        <v>13.01.25</v>
      </c>
      <c r="B309" s="45" t="str">
        <f>'High Pressure Die Cast'!B28</f>
        <v>Does the inspection plan include measuring the ejector pins, vents, other moving tool features that could break or not move correctly during injection molding?</v>
      </c>
      <c r="C309" s="45">
        <f>'High Pressure Die Cast'!J28</f>
        <v>0</v>
      </c>
    </row>
    <row r="310" spans="1:3" ht="15.75" customHeight="1" x14ac:dyDescent="0.25">
      <c r="A310" s="45" t="str">
        <f>'High Pressure Die Cast'!A29</f>
        <v>13.01.26</v>
      </c>
      <c r="B310" s="45" t="str">
        <f>'High Pressure Die Cast'!B29</f>
        <v>How does the supplier control and monitor the die pre-heat temperature?</v>
      </c>
      <c r="C310" s="45">
        <f>'High Pressure Die Cast'!J29</f>
        <v>0</v>
      </c>
    </row>
    <row r="311" spans="1:3" ht="15.75" customHeight="1" x14ac:dyDescent="0.25">
      <c r="A311" s="45" t="str">
        <f>'High Pressure Die Cast'!A30</f>
        <v>13.01.27</v>
      </c>
      <c r="B311" s="45" t="str">
        <f>'High Pressure Die Cast'!B30</f>
        <v>Does the supplier function check the thermocouple used to monitor die temperature?</v>
      </c>
      <c r="C311" s="45">
        <f>'High Pressure Die Cast'!J30</f>
        <v>0</v>
      </c>
    </row>
    <row r="312" spans="1:3" ht="15.75" customHeight="1" x14ac:dyDescent="0.25">
      <c r="A312" s="45" t="str">
        <f>'High Pressure Die Cast'!A31</f>
        <v>13.01.28</v>
      </c>
      <c r="B312" s="45" t="str">
        <f>'High Pressure Die Cast'!B31</f>
        <v>Does the control plan/work instructions detail how many cold shots are automatically scrapped during start-up or delayed cycles (breaks/lunches/in process cleaning)?</v>
      </c>
      <c r="C312" s="45">
        <f>'High Pressure Die Cast'!J31</f>
        <v>0</v>
      </c>
    </row>
    <row r="313" spans="1:3" ht="15.75" customHeight="1" x14ac:dyDescent="0.25">
      <c r="A313" s="45" t="str">
        <f>'High Pressure Die Cast'!A32</f>
        <v>13.01.29</v>
      </c>
      <c r="B313" s="45" t="str">
        <f>'High Pressure Die Cast'!B32</f>
        <v>If the supplier uses a vacuum system to remove gases during injection molding, do they monitor and control the vacuum level?</v>
      </c>
      <c r="C313" s="45">
        <f>'High Pressure Die Cast'!J32</f>
        <v>0</v>
      </c>
    </row>
    <row r="314" spans="1:3" ht="15.75" customHeight="1" x14ac:dyDescent="0.25">
      <c r="A314" s="45" t="str">
        <f>'High Pressure Die Cast'!A33</f>
        <v>13.01.30</v>
      </c>
      <c r="B314" s="45" t="str">
        <f>'High Pressure Die Cast'!B33</f>
        <v>If the die is designed with a squeeze pin, is squeeze pin activation timing and hole depth controlled and monitored?</v>
      </c>
      <c r="C314" s="45">
        <f>'High Pressure Die Cast'!J33</f>
        <v>0</v>
      </c>
    </row>
    <row r="315" spans="1:3" ht="15.75" customHeight="1" x14ac:dyDescent="0.25">
      <c r="A315" s="45" t="str">
        <f>'High Pressure Die Cast'!A34</f>
        <v>13.01.31</v>
      </c>
      <c r="B315" s="45" t="str">
        <f>'High Pressure Die Cast'!B34</f>
        <v>Does the supplier have a system to control and monitor their cooling water for features like pH, suspended solids/hardness, etc.?</v>
      </c>
      <c r="C315" s="45">
        <f>'High Pressure Die Cast'!J34</f>
        <v>0</v>
      </c>
    </row>
    <row r="316" spans="1:3" ht="15.75" customHeight="1" x14ac:dyDescent="0.25">
      <c r="A316" s="45" t="str">
        <f>'High Pressure Die Cast'!A35</f>
        <v>13.01.32</v>
      </c>
      <c r="B316" s="45" t="str">
        <f>'High Pressure Die Cast'!B35</f>
        <v>Does the supplier have an automatic cooling system with time monitoring for part cooling?</v>
      </c>
      <c r="C316" s="45">
        <f>'High Pressure Die Cast'!J35</f>
        <v>0</v>
      </c>
    </row>
    <row r="317" spans="1:3" ht="15.75" customHeight="1" x14ac:dyDescent="0.25">
      <c r="A317" s="45" t="str">
        <f>'High Pressure Die Cast'!A36</f>
        <v>13.01.33</v>
      </c>
      <c r="B317" s="45" t="str">
        <f>'High Pressure Die Cast'!B36</f>
        <v>Is there a position sensor on trimming operation to ensure that part is located properly?</v>
      </c>
      <c r="C317" s="45">
        <f>'High Pressure Die Cast'!J36</f>
        <v>0</v>
      </c>
    </row>
    <row r="318" spans="1:3" ht="15.75" customHeight="1" x14ac:dyDescent="0.25">
      <c r="A318" s="45" t="str">
        <f>'High Pressure Die Cast'!A37</f>
        <v>13.01.34</v>
      </c>
      <c r="B318" s="45" t="str">
        <f>'High Pressure Die Cast'!B37</f>
        <v>Is there an automatic air blowing system to ensure that metal contaminants will be removed from trimming tool?</v>
      </c>
      <c r="C318" s="45">
        <f>'High Pressure Die Cast'!J37</f>
        <v>0</v>
      </c>
    </row>
    <row r="319" spans="1:3" ht="15.75" customHeight="1" x14ac:dyDescent="0.25">
      <c r="A319" s="45" t="str">
        <f>'High Pressure Die Cast'!A38</f>
        <v>13.01.35</v>
      </c>
      <c r="B319" s="45" t="str">
        <f>'High Pressure Die Cast'!B38</f>
        <v>Is the trimming tool designed to allow the cutting waste (metal particles) escape out the tool bottom into a dedicated chute?</v>
      </c>
      <c r="C319" s="45">
        <f>'High Pressure Die Cast'!J38</f>
        <v>0</v>
      </c>
    </row>
    <row r="320" spans="1:3" ht="15.75" customHeight="1" x14ac:dyDescent="0.25">
      <c r="A320" s="45" t="str">
        <f>'Injection Molding'!A4</f>
        <v>14.01.01</v>
      </c>
      <c r="B320" s="45" t="str">
        <f>'Injection Molding'!B4</f>
        <v>Is the supplier using process parameters from the PPAP approved control plan?</v>
      </c>
      <c r="C320" s="45">
        <f>'Injection Molding'!J4</f>
        <v>0</v>
      </c>
    </row>
    <row r="321" spans="1:3" ht="15.75" customHeight="1" x14ac:dyDescent="0.25">
      <c r="A321" s="45" t="str">
        <f>'Injection Molding'!A5</f>
        <v>14.01.02</v>
      </c>
      <c r="B321" s="45" t="str">
        <f>'Injection Molding'!B5</f>
        <v>For the critical mold fill parameters, such as: Injection Speed, shot size, Pressure, Hold Time, Cooling Time does the control plan require operators to record values during the run.</v>
      </c>
      <c r="C321" s="45">
        <f>'Injection Molding'!J5</f>
        <v>0</v>
      </c>
    </row>
    <row r="322" spans="1:3" ht="15.75" customHeight="1" x14ac:dyDescent="0.25">
      <c r="A322" s="45" t="str">
        <f>'Injection Molding'!A6</f>
        <v>14.01.03</v>
      </c>
      <c r="B322" s="45" t="str">
        <f>'Injection Molding'!B6</f>
        <v>For the critical part extraction process, such as: Lubrication, cooling, and Ejection does the control plan require operators to record values during the run?</v>
      </c>
      <c r="C322" s="45">
        <f>'Injection Molding'!J6</f>
        <v>0</v>
      </c>
    </row>
    <row r="323" spans="1:3" ht="15.75" customHeight="1" x14ac:dyDescent="0.25">
      <c r="A323" s="45" t="str">
        <f>'Injection Molding'!A7</f>
        <v>14.01.04</v>
      </c>
      <c r="B323" s="45" t="str">
        <f>'Injection Molding'!B7</f>
        <v>Is there a PPAP submitted and Nexteer approved boundary sample board available?</v>
      </c>
      <c r="C323" s="45">
        <f>'Injection Molding'!J7</f>
        <v>0</v>
      </c>
    </row>
    <row r="324" spans="1:3" ht="15.75" customHeight="1" x14ac:dyDescent="0.25">
      <c r="A324" s="45" t="str">
        <f>'Injection Molding'!A8</f>
        <v>14.01.05</v>
      </c>
      <c r="B324" s="45" t="str">
        <f>'Injection Molding'!B8</f>
        <v>Does the supplier have risk mitigation plans to use alternate material delivery containers in an emergency? (example: material shortage, current weak market conditions, low volume order justifying smaller packaging etc.)</v>
      </c>
      <c r="C324" s="45">
        <f>'Injection Molding'!J8</f>
        <v>0</v>
      </c>
    </row>
    <row r="325" spans="1:3" ht="15.75" customHeight="1" x14ac:dyDescent="0.25">
      <c r="A325" s="45" t="str">
        <f>'Injection Molding'!A9</f>
        <v>14.01.06</v>
      </c>
      <c r="B325" s="45" t="str">
        <f>'Injection Molding'!B9</f>
        <v>Does the supplier have the molding guidelines from the material manufacturer?</v>
      </c>
      <c r="C325" s="45">
        <f>'Injection Molding'!J9</f>
        <v>0</v>
      </c>
    </row>
    <row r="326" spans="1:3" ht="15.75" customHeight="1" x14ac:dyDescent="0.25">
      <c r="A326" s="45" t="str">
        <f>Machining!A4</f>
        <v>15.01.01</v>
      </c>
      <c r="B326" s="45" t="str">
        <f>Machining!B4</f>
        <v>Does the machining program use error proofing to detect tool condition (broken/unbroken) before the next tool starts cutting?</v>
      </c>
      <c r="C326" s="45">
        <f>Machining!J4</f>
        <v>0</v>
      </c>
    </row>
    <row r="327" spans="1:3" ht="15.75" customHeight="1" x14ac:dyDescent="0.25">
      <c r="A327" s="45" t="str">
        <f>Machining!A5</f>
        <v>15.01.02</v>
      </c>
      <c r="B327" s="45" t="str">
        <f>Machining!B5</f>
        <v>For multiple machines/fixtures how is part traceability accomplished?</v>
      </c>
      <c r="C327" s="45">
        <f>Machining!J5</f>
        <v>0</v>
      </c>
    </row>
    <row r="328" spans="1:3" ht="15.75" customHeight="1" x14ac:dyDescent="0.25">
      <c r="A328" s="45" t="str">
        <f>Machining!A6</f>
        <v>15.01.03</v>
      </c>
      <c r="B328" s="45" t="str">
        <f>Machining!B6</f>
        <v>Is the equipment accuracy being used sufficient for the print tolerances required?</v>
      </c>
      <c r="C328" s="45">
        <f>Machining!J6</f>
        <v>0</v>
      </c>
    </row>
    <row r="329" spans="1:3" ht="15.75" customHeight="1" x14ac:dyDescent="0.25">
      <c r="A329" s="45" t="str">
        <f>Machining!A7</f>
        <v>15.01.04</v>
      </c>
      <c r="B329" s="45" t="str">
        <f>Machining!B7</f>
        <v>Are parts located &amp; clamped correctly in the fixture(s)?</v>
      </c>
      <c r="C329" s="45">
        <f>Machining!J7</f>
        <v>0</v>
      </c>
    </row>
    <row r="330" spans="1:3" ht="15.75" customHeight="1" x14ac:dyDescent="0.25">
      <c r="A330" s="45" t="str">
        <f>Machining!A8</f>
        <v>15.01.05</v>
      </c>
      <c r="B330" s="45" t="str">
        <f>Machining!B8</f>
        <v>How is the part machining area cleanliness maintained?</v>
      </c>
      <c r="C330" s="45">
        <f>Machining!J8</f>
        <v>0</v>
      </c>
    </row>
    <row r="331" spans="1:3" ht="15.75" customHeight="1" x14ac:dyDescent="0.25">
      <c r="A331" s="45" t="str">
        <f>Machining!A9</f>
        <v>15.01.06</v>
      </c>
      <c r="B331" s="45" t="str">
        <f>Machining!B9</f>
        <v>Are the tools/tool holders being used by the supplier optimized for each machining process?</v>
      </c>
      <c r="C331" s="45">
        <f>Machining!J9</f>
        <v>0</v>
      </c>
    </row>
    <row r="332" spans="1:3" ht="15.75" customHeight="1" x14ac:dyDescent="0.25">
      <c r="A332" s="45" t="str">
        <f>Machining!A10</f>
        <v>15.01.07</v>
      </c>
      <c r="B332" s="45" t="str">
        <f>Machining!B10</f>
        <v xml:space="preserve">Are all tool holders preset offline to be able to be put in any machine for a given operation?  </v>
      </c>
      <c r="C332" s="45">
        <f>Machining!J10</f>
        <v>0</v>
      </c>
    </row>
    <row r="333" spans="1:3" ht="15.75" customHeight="1" x14ac:dyDescent="0.25">
      <c r="A333" s="45" t="str">
        <f>Machining!A11</f>
        <v>15.01.08</v>
      </c>
      <c r="B333" s="45" t="str">
        <f>Machining!B11</f>
        <v>If Tool holders are machine specific/dedicated, are they serialized to each machine spindle?</v>
      </c>
      <c r="C333" s="45">
        <f>Machining!J11</f>
        <v>0</v>
      </c>
    </row>
    <row r="334" spans="1:3" ht="15.75" customHeight="1" x14ac:dyDescent="0.25">
      <c r="A334" s="45" t="str">
        <f>Machining!A12</f>
        <v>15.01.09</v>
      </c>
      <c r="B334" s="45" t="str">
        <f>Machining!B12</f>
        <v>Are all coolant systems pressure/flow monitored?</v>
      </c>
      <c r="C334" s="45">
        <f>Machining!J12</f>
        <v>0</v>
      </c>
    </row>
    <row r="335" spans="1:3" ht="15.75" customHeight="1" x14ac:dyDescent="0.25">
      <c r="A335" s="45" t="str">
        <f>Machining!A13</f>
        <v>15.01.10</v>
      </c>
      <c r="B335" s="45" t="str">
        <f>Machining!B13</f>
        <v>Are all coolant systems filtered?</v>
      </c>
      <c r="C335" s="45">
        <f>Machining!J13</f>
        <v>0</v>
      </c>
    </row>
    <row r="336" spans="1:3" ht="15.75" customHeight="1" x14ac:dyDescent="0.25">
      <c r="A336" s="45" t="str">
        <f>Machining!A14</f>
        <v>15.01.11</v>
      </c>
      <c r="B336" s="45" t="str">
        <f>Machining!B14</f>
        <v>How is the coolant concentration and/or chemistry monitored and maintained?</v>
      </c>
      <c r="C336" s="45">
        <f>Machining!J14</f>
        <v>0</v>
      </c>
    </row>
    <row r="337" spans="1:3" ht="15.75" customHeight="1" x14ac:dyDescent="0.25">
      <c r="A337" s="45" t="str">
        <f>Machining!A15</f>
        <v>15.01.12</v>
      </c>
      <c r="B337" s="45" t="str">
        <f>Machining!B15</f>
        <v>If coolant temperature control is needed how is it monitored and controlled?</v>
      </c>
      <c r="C337" s="45">
        <f>Machining!J15</f>
        <v>0</v>
      </c>
    </row>
    <row r="338" spans="1:3" ht="15.75" customHeight="1" x14ac:dyDescent="0.25">
      <c r="A338" s="45" t="str">
        <f>Machining!A16</f>
        <v>15.01.13</v>
      </c>
      <c r="B338" s="45" t="str">
        <f>Machining!B16</f>
        <v>Is there a PM process for the coolant/air nozzles and plumbing/tubing?</v>
      </c>
      <c r="C338" s="45">
        <f>Machining!J16</f>
        <v>0</v>
      </c>
    </row>
    <row r="339" spans="1:3" ht="15.75" customHeight="1" x14ac:dyDescent="0.25">
      <c r="A339" s="45" t="str">
        <f>Machining!A17</f>
        <v>15.01.14</v>
      </c>
      <c r="B339" s="45" t="str">
        <f>Machining!B17</f>
        <v>Is coolant/air nozzle position verified before start of every shift?</v>
      </c>
      <c r="C339" s="45">
        <f>Machining!J17</f>
        <v>0</v>
      </c>
    </row>
    <row r="340" spans="1:3" ht="15.75" customHeight="1" x14ac:dyDescent="0.25">
      <c r="A340" s="45" t="str">
        <f>Machining!A18</f>
        <v>15.01.15</v>
      </c>
      <c r="B340" s="45" t="str">
        <f>Machining!B18</f>
        <v>If this is a thermally sensitive machining operation, how is the required coolant temperature control system monitored and maintained?</v>
      </c>
      <c r="C340" s="45">
        <f>Machining!J18</f>
        <v>0</v>
      </c>
    </row>
    <row r="341" spans="1:3" ht="15.75" customHeight="1" x14ac:dyDescent="0.25">
      <c r="A341" s="45" t="str">
        <f>Machining!A19</f>
        <v>15.01.16</v>
      </c>
      <c r="B341" s="45" t="str">
        <f>Machining!B19</f>
        <v>How is the coolant pH level maintained at or above Ph 7 (neutral Ph)?</v>
      </c>
      <c r="C341" s="45">
        <f>Machining!J19</f>
        <v>0</v>
      </c>
    </row>
    <row r="342" spans="1:3" ht="15.75" customHeight="1" x14ac:dyDescent="0.25">
      <c r="A342" s="45" t="str">
        <f>Machining!A20</f>
        <v>15.01.17</v>
      </c>
      <c r="B342" s="45" t="str">
        <f>Machining!B20</f>
        <v>How does the supplier control the Bacteria count to be less than 10^4 Cfu/ml?</v>
      </c>
      <c r="C342" s="45">
        <f>Machining!J20</f>
        <v>0</v>
      </c>
    </row>
    <row r="343" spans="1:3" ht="15.75" customHeight="1" x14ac:dyDescent="0.25">
      <c r="A343" s="45" t="str">
        <f>Machining!A21</f>
        <v>15.01.18</v>
      </c>
      <c r="B343" s="45" t="str">
        <f>Machining!B21</f>
        <v>How does the supplier control the Fungi count shall be below 10^1 cfu/ml?</v>
      </c>
      <c r="C343" s="45">
        <f>Machining!J21</f>
        <v>0</v>
      </c>
    </row>
    <row r="344" spans="1:3" ht="15.75" customHeight="1" x14ac:dyDescent="0.25">
      <c r="A344" s="45" t="str">
        <f>Machining!A22</f>
        <v>15.01.19</v>
      </c>
      <c r="B344" s="45" t="str">
        <f>Machining!B22</f>
        <v>For parts without a cleanliness spec. on the drawing how effective is the process for providing a "clean" part by visual examination?</v>
      </c>
      <c r="C344" s="45">
        <f>Machining!J22</f>
        <v>0</v>
      </c>
    </row>
    <row r="345" spans="1:3" ht="15.75" customHeight="1" x14ac:dyDescent="0.25">
      <c r="A345" s="45" t="str">
        <f>Machining!A23</f>
        <v>15.01.20</v>
      </c>
      <c r="B345" s="45" t="str">
        <f>Machining!B23</f>
        <v>If the part is built into an assembly at the supplier, are all machined parts subject to a cleaning operation prior to assembly?</v>
      </c>
      <c r="C345" s="45">
        <f>Machining!J23</f>
        <v>0</v>
      </c>
    </row>
    <row r="346" spans="1:3" ht="15.75" customHeight="1" x14ac:dyDescent="0.25">
      <c r="A346" s="45" t="str">
        <f>Machining!A24</f>
        <v>15.01.21</v>
      </c>
      <c r="B346" s="45" t="str">
        <f>Machining!B24</f>
        <v>Are tool/tool holder change procedure considers free of chips, burrs or other contamination residuals?</v>
      </c>
      <c r="C346" s="45">
        <f>Machining!J24</f>
        <v>0</v>
      </c>
    </row>
    <row r="347" spans="1:3" ht="15.75" customHeight="1" x14ac:dyDescent="0.25">
      <c r="A347" s="45" t="str">
        <f>Machining!A25</f>
        <v>15.01.22</v>
      </c>
      <c r="B347" s="45" t="str">
        <f>Machining!B25</f>
        <v>Who has "edit rights" for the machining software programs?</v>
      </c>
      <c r="C347" s="45">
        <f>Machining!J25</f>
        <v>0</v>
      </c>
    </row>
    <row r="348" spans="1:3" ht="15.75" customHeight="1" x14ac:dyDescent="0.25">
      <c r="A348" s="45" t="str">
        <f>Machining!A26</f>
        <v>15.01.23</v>
      </c>
      <c r="B348" s="45" t="str">
        <f>Machining!B26</f>
        <v>Does the machining center have thermal growth control?</v>
      </c>
      <c r="C348" s="45">
        <f>Machining!J26</f>
        <v>0</v>
      </c>
    </row>
    <row r="349" spans="1:3" ht="15.75" customHeight="1" x14ac:dyDescent="0.25">
      <c r="A349" s="45" t="str">
        <f>Machining!A27</f>
        <v>15.01.24</v>
      </c>
      <c r="B349" s="45" t="str">
        <f>Machining!B27</f>
        <v>Has the supplier designed their process to prevent part loading/unloading using finished surfaces whenever feasible?</v>
      </c>
      <c r="C349" s="45">
        <f>Machining!J27</f>
        <v>0</v>
      </c>
    </row>
    <row r="350" spans="1:3" ht="15.75" customHeight="1" x14ac:dyDescent="0.25">
      <c r="A350" s="45" t="str">
        <f>Machining!A28</f>
        <v>15.01.25</v>
      </c>
      <c r="B350" s="45" t="str">
        <f>Machining!B28</f>
        <v>Review work holding/fixture design, check to see if the work supports can cause any bending or impact the machining of the part.</v>
      </c>
      <c r="C350" s="45">
        <f>Machining!J28</f>
        <v>0</v>
      </c>
    </row>
    <row r="351" spans="1:3" ht="15.75" customHeight="1" x14ac:dyDescent="0.25">
      <c r="A351" s="45" t="str">
        <f>Machining!A29</f>
        <v>15.01.26</v>
      </c>
      <c r="B351" s="45" t="str">
        <f>Machining!B29</f>
        <v>Does the supplier keep a shift worth of preset tools by the machines based upon tool life management system?</v>
      </c>
      <c r="C351" s="45">
        <f>Machining!J29</f>
        <v>0</v>
      </c>
    </row>
    <row r="352" spans="1:3" ht="15.75" customHeight="1" x14ac:dyDescent="0.25">
      <c r="A352" s="45" t="str">
        <f>Machining!A30</f>
        <v>15.01.27</v>
      </c>
      <c r="B352" s="45" t="str">
        <f>Machining!B30</f>
        <v>Does the supplier include tool life tracking and replacement in their machine programs?</v>
      </c>
      <c r="C352" s="45">
        <f>Machining!J30</f>
        <v>0</v>
      </c>
    </row>
    <row r="353" spans="1:3" ht="15.75" customHeight="1" x14ac:dyDescent="0.25">
      <c r="A353" s="45" t="str">
        <f>Machining!A31</f>
        <v>15.01.28</v>
      </c>
      <c r="B353" s="45" t="str">
        <f>Machining!B31</f>
        <v>If the supplier uses through the tool coolant, do their tooling drawings include this feature? (Only for those tools that can have through the tool coolant.)</v>
      </c>
      <c r="C353" s="45">
        <f>Machining!J31</f>
        <v>0</v>
      </c>
    </row>
    <row r="354" spans="1:3" ht="15.75" customHeight="1" x14ac:dyDescent="0.25">
      <c r="A354" s="45" t="str">
        <f>Machining!A32</f>
        <v>15.01.29</v>
      </c>
      <c r="B354" s="45" t="str">
        <f>Machining!B32</f>
        <v>Does the supplier log tool changes and inspections after those tool changes for critical characteristics? (Both print specific and process specific critical characteristics).</v>
      </c>
      <c r="C354" s="45">
        <f>Machining!J32</f>
        <v>0</v>
      </c>
    </row>
    <row r="355" spans="1:3" ht="15.75" customHeight="1" x14ac:dyDescent="0.25">
      <c r="A355" s="45" t="str">
        <f>Machining!A33</f>
        <v>15.01.30</v>
      </c>
      <c r="B355" s="45" t="str">
        <f>Machining!B33</f>
        <v>How do you plan to optimize Coolant pressure for Grinding or other machining operation?</v>
      </c>
      <c r="C355" s="45">
        <f>Machining!J33</f>
        <v>0</v>
      </c>
    </row>
    <row r="356" spans="1:3" ht="15.75" customHeight="1" x14ac:dyDescent="0.25">
      <c r="A356" s="45" t="str">
        <f>Machining!A34</f>
        <v>15.01.31</v>
      </c>
      <c r="B356" s="45" t="str">
        <f>Machining!B34</f>
        <v>If acoustic emission monitoring is needed when dressing the grinding wheel, has the supplier developed the required limits and applied the equipment?</v>
      </c>
      <c r="C356" s="45">
        <f>Machining!J34</f>
        <v>0</v>
      </c>
    </row>
    <row r="357" spans="1:3" ht="15.75" customHeight="1" x14ac:dyDescent="0.25">
      <c r="A357" s="45" t="str">
        <f>Machining!A35</f>
        <v>15.01.32</v>
      </c>
      <c r="B357" s="45" t="str">
        <f>Machining!B35</f>
        <v>Is your chip management system designed to have them emptied on a normal schedule and are the containers large enough for this emptying plan?</v>
      </c>
      <c r="C357" s="45">
        <f>Machining!J35</f>
        <v>0</v>
      </c>
    </row>
    <row r="358" spans="1:3" ht="15.75" customHeight="1" x14ac:dyDescent="0.25">
      <c r="A358" s="45" t="str">
        <f>Machining!A36</f>
        <v>15.01.33</v>
      </c>
      <c r="B358" s="45" t="str">
        <f>Machining!B36</f>
        <v>Are revisions to CNC programs backed up, recorded, and maintained with a revision history?</v>
      </c>
      <c r="C358" s="45">
        <f>Machining!J36</f>
        <v>0</v>
      </c>
    </row>
    <row r="359" spans="1:3" ht="15.75" customHeight="1" x14ac:dyDescent="0.25">
      <c r="A359" s="45" t="str">
        <f>Machining!A37</f>
        <v>15.01.34</v>
      </c>
      <c r="B359" s="45" t="str">
        <f>Machining!B37</f>
        <v>How do you insure that all parallel machines must use same programs and same tooling layout?</v>
      </c>
      <c r="C359" s="45">
        <f>Machining!J37</f>
        <v>0</v>
      </c>
    </row>
    <row r="360" spans="1:3" ht="15.75" customHeight="1" x14ac:dyDescent="0.25">
      <c r="A360" s="45" t="str">
        <f>Machining!A38</f>
        <v>15.01.35</v>
      </c>
      <c r="B360" s="45" t="str">
        <f>Machining!B38</f>
        <v>Do all programed movements originate from the part datums instead of from Machine datums?</v>
      </c>
      <c r="C360" s="45">
        <f>Machining!J38</f>
        <v>0</v>
      </c>
    </row>
    <row r="361" spans="1:3" ht="15.75" customHeight="1" x14ac:dyDescent="0.25">
      <c r="A361" s="45" t="str">
        <f>Machining!A39</f>
        <v>15.01.36</v>
      </c>
      <c r="B361" s="45" t="str">
        <f>Machining!B39</f>
        <v>Is there a work offset table for each tool in the machining program?</v>
      </c>
      <c r="C361" s="45">
        <f>Machining!J39</f>
        <v>0</v>
      </c>
    </row>
    <row r="362" spans="1:3" ht="15.75" customHeight="1" x14ac:dyDescent="0.25">
      <c r="A362" s="45" t="str">
        <f>Machining!A40</f>
        <v>15.01.37</v>
      </c>
      <c r="B362" s="45" t="str">
        <f>Machining!B40</f>
        <v xml:space="preserve"> Do all machine offsets include reference checks to the Datums for inspections?</v>
      </c>
      <c r="C362" s="45">
        <f>Machining!J40</f>
        <v>0</v>
      </c>
    </row>
    <row r="363" spans="1:3" ht="15.75" customHeight="1" x14ac:dyDescent="0.25">
      <c r="A363" s="45" t="str">
        <f>Machining!A41</f>
        <v>15.01.38</v>
      </c>
      <c r="B363" s="45" t="str">
        <f>Machining!B41</f>
        <v>Does the machining program have comments including Tooling ID#, revision history as well as each tool sequence is a separate subroutine?</v>
      </c>
      <c r="C363" s="45">
        <f>Machining!J41</f>
        <v>0</v>
      </c>
    </row>
    <row r="364" spans="1:3" ht="15.75" customHeight="1" x14ac:dyDescent="0.25">
      <c r="A364" s="45" t="str">
        <f>Machining!A42</f>
        <v>15.01.39</v>
      </c>
      <c r="B364" s="45" t="str">
        <f>Machining!B42</f>
        <v>If the supplier does Fillet Rolling to work harden an area for increased strength, how do they monitor that it is performing properly in the machine center?</v>
      </c>
      <c r="C364" s="45">
        <f>Machining!J42</f>
        <v>0</v>
      </c>
    </row>
    <row r="365" spans="1:3" ht="15.75" customHeight="1" x14ac:dyDescent="0.25">
      <c r="A365" s="45" t="str">
        <f>Machining!A43</f>
        <v>15.01.40</v>
      </c>
      <c r="B365" s="45" t="str">
        <f>Machining!B43</f>
        <v>If the machine is manual load/unload machine, does the machining program track the number of parts made since last quality check and inform operator to check parts by notifying them with an indicator light or other method?</v>
      </c>
      <c r="C365" s="45">
        <f>Machining!J43</f>
        <v>0</v>
      </c>
    </row>
    <row r="366" spans="1:3" ht="15.75" customHeight="1" x14ac:dyDescent="0.25">
      <c r="A366" s="45" t="str">
        <f>Machining!A44</f>
        <v>15.01.41</v>
      </c>
      <c r="B366" s="45" t="str">
        <f>Machining!B44</f>
        <v>If the machine is automated load/unload machines, does the program have a special method or place to put the part at the inspection frequency form the Control Plan?</v>
      </c>
      <c r="C366" s="45">
        <f>Machining!J44</f>
        <v>0</v>
      </c>
    </row>
    <row r="367" spans="1:3" ht="15.75" customHeight="1" x14ac:dyDescent="0.25">
      <c r="A367" s="45" t="str">
        <f>Machining!A45</f>
        <v>15.01.42</v>
      </c>
      <c r="B367" s="45" t="str">
        <f>Machining!B45</f>
        <v>Does the supplier has a plan for first off parts and is followed?</v>
      </c>
      <c r="C367" s="45">
        <f>Machining!J45</f>
        <v>0</v>
      </c>
    </row>
    <row r="368" spans="1:3" ht="15.75" customHeight="1" x14ac:dyDescent="0.25">
      <c r="A368" s="45" t="str">
        <f>Machining!A46</f>
        <v>15.01.43</v>
      </c>
      <c r="B368" s="45" t="str">
        <f>Machining!B46</f>
        <v>Are first off samples approved by Quality or trained set-up/quality personal before a production run?</v>
      </c>
      <c r="C368" s="45">
        <f>Machining!J46</f>
        <v>0</v>
      </c>
    </row>
    <row r="369" spans="1:3" ht="15.75" customHeight="1" x14ac:dyDescent="0.25">
      <c r="A369" s="45" t="str">
        <f>Machining!A47</f>
        <v>15.01.44</v>
      </c>
      <c r="B369" s="45" t="str">
        <f>Machining!B47</f>
        <v>Is Machine log book/record available and updated?</v>
      </c>
      <c r="C369" s="45">
        <f>Machining!J47</f>
        <v>0</v>
      </c>
    </row>
    <row r="370" spans="1:3" ht="15.75" customHeight="1" x14ac:dyDescent="0.25">
      <c r="A370" s="45" t="str">
        <f>Machining!A48</f>
        <v>15.01.45</v>
      </c>
      <c r="B370" s="45" t="str">
        <f>Machining!B48</f>
        <v>Are runout verifications for critical characteristics monitored and documented?</v>
      </c>
      <c r="C370" s="45">
        <f>Machining!J48</f>
        <v>0</v>
      </c>
    </row>
    <row r="371" spans="1:3" ht="15.75" customHeight="1" x14ac:dyDescent="0.25">
      <c r="A371" s="45" t="str">
        <f>Machining!A49</f>
        <v>15.01.46</v>
      </c>
      <c r="B371" s="45" t="str">
        <f>Machining!B49</f>
        <v>Is there a back up equipment as part of the Contingency Plan?</v>
      </c>
      <c r="C371" s="45">
        <f>Machining!J49</f>
        <v>0</v>
      </c>
    </row>
    <row r="372" spans="1:3" ht="15.75" customHeight="1" x14ac:dyDescent="0.25">
      <c r="A372" s="45" t="str">
        <f>Machining!A50</f>
        <v>15.01.47</v>
      </c>
      <c r="B372" s="45" t="str">
        <f>Machining!B50</f>
        <v>Is there a Level 1 maintenance for each CNC?</v>
      </c>
      <c r="C372" s="45">
        <f>Machining!J50</f>
        <v>0</v>
      </c>
    </row>
    <row r="373" spans="1:3" ht="15.75" customHeight="1" x14ac:dyDescent="0.25">
      <c r="A373" s="45" t="str">
        <f>'Painting Process'!A4</f>
        <v>17.01.01</v>
      </c>
      <c r="B373" s="45" t="str">
        <f>'Painting Process'!B4</f>
        <v>Does the supplier have testing equipment/procedures for all of the quality requirements on the drawing?</v>
      </c>
      <c r="C373" s="45">
        <f>'Painting Process'!J4</f>
        <v>0</v>
      </c>
    </row>
    <row r="374" spans="1:3" ht="15.75" customHeight="1" x14ac:dyDescent="0.25">
      <c r="A374" s="45" t="str">
        <f>'Painting Process'!A5</f>
        <v>17.01.02</v>
      </c>
      <c r="B374" s="45" t="str">
        <f>'Painting Process'!B5</f>
        <v>Does the supplier have testing or access to equipment for corrosion requirements on the drawing?</v>
      </c>
      <c r="C374" s="45">
        <f>'Painting Process'!J5</f>
        <v>0</v>
      </c>
    </row>
    <row r="375" spans="1:3" ht="15.75" customHeight="1" x14ac:dyDescent="0.25">
      <c r="A375" s="45" t="str">
        <f>'Painting Process'!A6</f>
        <v>17.01.03</v>
      </c>
      <c r="B375" s="45" t="str">
        <f>'Painting Process'!B6</f>
        <v>Are the painting thickness gages correlated with the Nexteer receiving plant gages?</v>
      </c>
      <c r="C375" s="45">
        <f>'Painting Process'!J6</f>
        <v>0</v>
      </c>
    </row>
    <row r="376" spans="1:3" ht="15.75" customHeight="1" x14ac:dyDescent="0.25">
      <c r="A376" s="45" t="str">
        <f>'Painting Process'!A7</f>
        <v>17.01.04</v>
      </c>
      <c r="B376" s="45" t="str">
        <f>'Painting Process'!B7</f>
        <v>Are boundary panels available to inspectors to meet the requirements for appearance approval?</v>
      </c>
      <c r="C376" s="45">
        <f>'Painting Process'!J7</f>
        <v>0</v>
      </c>
    </row>
    <row r="377" spans="1:3" ht="15.75" customHeight="1" x14ac:dyDescent="0.25">
      <c r="A377" s="45" t="str">
        <f>'Painting Process'!A8</f>
        <v>17.01.05</v>
      </c>
      <c r="B377" s="45" t="str">
        <f>'Painting Process'!B8</f>
        <v>Are racks/hangers inspected before parts are loaded?</v>
      </c>
      <c r="C377" s="45">
        <f>'Painting Process'!J8</f>
        <v>0</v>
      </c>
    </row>
    <row r="378" spans="1:3" ht="15.75" customHeight="1" x14ac:dyDescent="0.25">
      <c r="A378" s="45" t="str">
        <f>'Painting Process'!A9</f>
        <v>17.01.06</v>
      </c>
      <c r="B378" s="45" t="str">
        <f>'Painting Process'!B9</f>
        <v xml:space="preserve"> Is there a PM schedule for racks maintenance/cleaning?</v>
      </c>
      <c r="C378" s="45">
        <f>'Painting Process'!J9</f>
        <v>0</v>
      </c>
    </row>
    <row r="379" spans="1:3" ht="15.75" customHeight="1" x14ac:dyDescent="0.25">
      <c r="A379" s="45" t="str">
        <f>'Painting Process'!A10</f>
        <v>17.01.07</v>
      </c>
      <c r="B379" s="45" t="str">
        <f>'Painting Process'!B10</f>
        <v>Is there a process to control reworked parts that brings them through the inspection system and track them as reworked parts.</v>
      </c>
      <c r="C379" s="45">
        <f>'Painting Process'!J10</f>
        <v>0</v>
      </c>
    </row>
    <row r="380" spans="1:3" ht="15.75" customHeight="1" x14ac:dyDescent="0.25">
      <c r="A380" s="45" t="str">
        <f>'Painting Process'!A11</f>
        <v>17.01.08</v>
      </c>
      <c r="B380" s="45" t="str">
        <f>'Painting Process'!B11</f>
        <v>For painting processes that require the part to be grounded, does the supplier have a method to check and control that the parts are grounded?</v>
      </c>
      <c r="C380" s="45">
        <f>'Painting Process'!J11</f>
        <v>0</v>
      </c>
    </row>
    <row r="381" spans="1:3" ht="15.75" customHeight="1" x14ac:dyDescent="0.25">
      <c r="A381" s="45" t="str">
        <f>'Painting Process'!A12</f>
        <v>17.01.09</v>
      </c>
      <c r="B381" s="45" t="str">
        <f>'Painting Process'!B12</f>
        <v>If the supplier has a process step with water in it, does the supplier have a process of verification to confirm that the parts are water spot free after dry off?</v>
      </c>
      <c r="C381" s="45">
        <f>'Painting Process'!J12</f>
        <v>0</v>
      </c>
    </row>
    <row r="382" spans="1:3" ht="15.75" customHeight="1" x14ac:dyDescent="0.25">
      <c r="A382" s="45" t="str">
        <f>'Painting Process'!A13</f>
        <v>17.01.10</v>
      </c>
      <c r="B382" s="45" t="str">
        <f>'Painting Process'!B13</f>
        <v>Is there a PM schedule for the wash system prior to painting?</v>
      </c>
      <c r="C382" s="45">
        <f>'Painting Process'!J13</f>
        <v>0</v>
      </c>
    </row>
    <row r="383" spans="1:3" ht="15.75" customHeight="1" x14ac:dyDescent="0.25">
      <c r="A383" s="45" t="str">
        <f>'Painting Process'!A14</f>
        <v>17.01.11</v>
      </c>
      <c r="B383" s="45" t="str">
        <f>'Painting Process'!B14</f>
        <v>Is the proper chemical testing being performed for this part, daily by the supplier and on a scheduled frequency by the sub-supplier?</v>
      </c>
      <c r="C383" s="45">
        <f>'Painting Process'!J14</f>
        <v>0</v>
      </c>
    </row>
    <row r="384" spans="1:3" ht="15.75" customHeight="1" x14ac:dyDescent="0.25">
      <c r="A384" s="45" t="str">
        <f>'Painting Process'!A15</f>
        <v>17.01.12</v>
      </c>
      <c r="B384" s="45" t="str">
        <f>'Painting Process'!B15</f>
        <v>If the supplier uses an oven in process, confirm that there are controls for oven set points as well as overall oven temperature control?</v>
      </c>
      <c r="C384" s="45">
        <f>'Painting Process'!J15</f>
        <v>0</v>
      </c>
    </row>
    <row r="385" spans="1:3" ht="15.75" customHeight="1" x14ac:dyDescent="0.25">
      <c r="A385" s="45" t="str">
        <f>'Painting Process'!A16</f>
        <v>17.01.13</v>
      </c>
      <c r="B385" s="45" t="str">
        <f>'Painting Process'!B16</f>
        <v>Is their a reaction plan for when oven temperature falls below the required temperature or when parts are in the oven longer than specified?</v>
      </c>
      <c r="C385" s="45">
        <f>'Painting Process'!J16</f>
        <v>0</v>
      </c>
    </row>
    <row r="386" spans="1:3" ht="15.75" customHeight="1" x14ac:dyDescent="0.25">
      <c r="A386" s="45" t="str">
        <f>'Painting Process'!A17</f>
        <v>17.01.14</v>
      </c>
      <c r="B386" s="45" t="str">
        <f>'Painting Process'!B17</f>
        <v>For an immersion process is the bath temperature monitored?</v>
      </c>
      <c r="C386" s="45">
        <f>'Painting Process'!J17</f>
        <v>0</v>
      </c>
    </row>
    <row r="387" spans="1:3" ht="15.75" customHeight="1" x14ac:dyDescent="0.25">
      <c r="A387" s="45" t="str">
        <f>'Painting Process'!A18</f>
        <v>17.01.15</v>
      </c>
      <c r="B387" s="45" t="str">
        <f>'Painting Process'!B18</f>
        <v>If there is a path change how is it authorized and controlled?</v>
      </c>
      <c r="C387" s="45">
        <f>'Painting Process'!J18</f>
        <v>0</v>
      </c>
    </row>
    <row r="388" spans="1:3" ht="15.75" customHeight="1" x14ac:dyDescent="0.25">
      <c r="A388" s="45" t="str">
        <f>'Painting Process'!A19</f>
        <v>17.01.16</v>
      </c>
      <c r="B388" s="45" t="str">
        <f>'Painting Process'!B19</f>
        <v>Is there a maintenance cleaning schedule of the over all system i.e. booths, grates, robots, etc.?</v>
      </c>
      <c r="C388" s="45">
        <f>'Painting Process'!J19</f>
        <v>0</v>
      </c>
    </row>
    <row r="389" spans="1:3" ht="15.75" customHeight="1" x14ac:dyDescent="0.25">
      <c r="A389" s="45" t="str">
        <f>'Painting Process'!A20</f>
        <v>17.01.17</v>
      </c>
      <c r="B389" s="45" t="str">
        <f>'Painting Process'!B20</f>
        <v>Are oven temperatures compatible with the Nexteer part requirements? (Review tempering temperature or other base materials)</v>
      </c>
      <c r="C389" s="45">
        <f>'Painting Process'!J20</f>
        <v>0</v>
      </c>
    </row>
    <row r="390" spans="1:3" ht="15.75" customHeight="1" x14ac:dyDescent="0.25">
      <c r="A390" s="45" t="str">
        <f>'Painting Process'!A21</f>
        <v>17.01.18</v>
      </c>
      <c r="B390" s="45" t="str">
        <f>'Painting Process'!B21</f>
        <v>Does the supplier understand what potential residual materials are on the part so that it is properly washed off prior to painting?</v>
      </c>
      <c r="C390" s="45">
        <f>'Painting Process'!J21</f>
        <v>0</v>
      </c>
    </row>
    <row r="391" spans="1:3" ht="15.75" customHeight="1" x14ac:dyDescent="0.25">
      <c r="A391" s="45" t="str">
        <f>'Painting Process'!A22</f>
        <v>17.01.19</v>
      </c>
      <c r="B391" s="45" t="str">
        <f>'Painting Process'!B22</f>
        <v>Is there a boundary sample book/catalog approved for operators to view good vs bad paint defects?</v>
      </c>
      <c r="C391" s="45">
        <f>'Painting Process'!J22</f>
        <v>0</v>
      </c>
    </row>
    <row r="392" spans="1:3" ht="15.75" customHeight="1" x14ac:dyDescent="0.25">
      <c r="A392" s="45" t="str">
        <f>'Powdered Metal'!A4</f>
        <v>18.01.01</v>
      </c>
      <c r="B392" s="45" t="str">
        <f>'Powdered Metal'!B4</f>
        <v>In the material hopper, how does the Supplier prevent contamination of powder material?</v>
      </c>
      <c r="C392" s="45">
        <f>'Powdered Metal'!J4</f>
        <v>0</v>
      </c>
    </row>
    <row r="393" spans="1:3" ht="15.75" customHeight="1" x14ac:dyDescent="0.25">
      <c r="A393" s="45" t="str">
        <f>'Powdered Metal'!A5</f>
        <v>18.01.02</v>
      </c>
      <c r="B393" s="45" t="str">
        <f>'Powdered Metal'!B5</f>
        <v>Is there continuous flow of powder from the hopper to the tube and press?</v>
      </c>
      <c r="C393" s="45">
        <f>'Powdered Metal'!J5</f>
        <v>0</v>
      </c>
    </row>
    <row r="394" spans="1:3" ht="15.75" customHeight="1" x14ac:dyDescent="0.25">
      <c r="A394" s="45" t="str">
        <f>'Powdered Metal'!A6</f>
        <v>18.01.03</v>
      </c>
      <c r="B394" s="45" t="str">
        <f>'Powdered Metal'!B6</f>
        <v>Does the Powder shoe receive regular maintenance?  (Direct from lessons learned as specific failure in Powder Metal)</v>
      </c>
      <c r="C394" s="45">
        <f>'Powdered Metal'!J6</f>
        <v>0</v>
      </c>
    </row>
    <row r="395" spans="1:3" ht="15.75" customHeight="1" x14ac:dyDescent="0.25">
      <c r="A395" s="45" t="str">
        <f>'Powdered Metal'!A7</f>
        <v>18.01.04</v>
      </c>
      <c r="B395" s="45" t="str">
        <f>'Powdered Metal'!B7</f>
        <v>Are there any possibilities for impacts/outside forces acting on the parts that could cause green cracks; from press to ejection, to conveyor, to deburr operation, to sinter?</v>
      </c>
      <c r="C395" s="45">
        <f>'Powdered Metal'!J7</f>
        <v>0</v>
      </c>
    </row>
    <row r="396" spans="1:3" ht="15.75" customHeight="1" x14ac:dyDescent="0.25">
      <c r="A396" s="45" t="str">
        <f>'Powdered Metal'!A8</f>
        <v>18.01.05</v>
      </c>
      <c r="B396" s="45" t="str">
        <f>'Powdered Metal'!B8</f>
        <v>At compaction operation how does the Supplier confirm density requirements are met?</v>
      </c>
      <c r="C396" s="45">
        <f>'Powdered Metal'!J8</f>
        <v>0</v>
      </c>
    </row>
    <row r="397" spans="1:3" ht="15.75" customHeight="1" x14ac:dyDescent="0.25">
      <c r="A397" s="45" t="str">
        <f>'Powdered Metal'!A9</f>
        <v>18.01.06</v>
      </c>
      <c r="B397" s="45" t="str">
        <f>'Powdered Metal'!B9</f>
        <v xml:space="preserve">If required, how does the Supplier control density in all variation of part thickness? </v>
      </c>
      <c r="C397" s="45">
        <f>'Powdered Metal'!J9</f>
        <v>0</v>
      </c>
    </row>
    <row r="398" spans="1:3" ht="15.75" customHeight="1" x14ac:dyDescent="0.25">
      <c r="A398" s="45" t="str">
        <f>'Powdered Metal'!A10</f>
        <v>18.01.07</v>
      </c>
      <c r="B398" s="45" t="str">
        <f>'Powdered Metal'!B10</f>
        <v>Prior to sintering, are there controls in place to minimize or protect against green cracks during part handling, part staging, in process dunnage, etc.?</v>
      </c>
      <c r="C398" s="45">
        <f>'Powdered Metal'!J10</f>
        <v>0</v>
      </c>
    </row>
    <row r="399" spans="1:3" ht="15.75" customHeight="1" x14ac:dyDescent="0.25">
      <c r="A399" s="45" t="str">
        <f>'Powdered Metal'!A11</f>
        <v>18.01.08</v>
      </c>
      <c r="B399" s="45" t="str">
        <f>'Powdered Metal'!B11</f>
        <v xml:space="preserve">If applicable, is there a method/system to ensure the proper copper wafer or ring is present and installed correctly? </v>
      </c>
      <c r="C399" s="45">
        <f>'Powdered Metal'!J11</f>
        <v>0</v>
      </c>
    </row>
    <row r="400" spans="1:3" ht="15.75" customHeight="1" x14ac:dyDescent="0.25">
      <c r="A400" s="45" t="str">
        <f>'Powdered Metal'!A12</f>
        <v>18.01.09</v>
      </c>
      <c r="B400" s="45" t="str">
        <f>'Powdered Metal'!B12</f>
        <v>If copper infiltration is required, does Supplier have back up Sinter belt?</v>
      </c>
      <c r="C400" s="45">
        <f>'Powdered Metal'!J12</f>
        <v>0</v>
      </c>
    </row>
    <row r="401" spans="1:3" ht="15.75" customHeight="1" x14ac:dyDescent="0.25">
      <c r="A401" s="45" t="str">
        <f>'Powdered Metal'!A13</f>
        <v>18.01.10</v>
      </c>
      <c r="B401" s="45" t="str">
        <f>'Powdered Metal'!B13</f>
        <v>If applicable, how does the Supplier control distortion or flatness in sinter furnace?</v>
      </c>
      <c r="C401" s="45">
        <f>'Powdered Metal'!J13</f>
        <v>0</v>
      </c>
    </row>
    <row r="402" spans="1:3" ht="15.75" customHeight="1" x14ac:dyDescent="0.25">
      <c r="A402" s="45" t="str">
        <f>'Powdered Metal'!A14</f>
        <v>18.01.11</v>
      </c>
      <c r="B402" s="45" t="str">
        <f>'Powdered Metal'!B14</f>
        <v>If the part is sinter hardened, does the Supplier have recent CQI-9 assessment or similar process certification for sintering process?</v>
      </c>
      <c r="C402" s="45">
        <f>'Powdered Metal'!J14</f>
        <v>0</v>
      </c>
    </row>
    <row r="403" spans="1:3" ht="15.75" customHeight="1" x14ac:dyDescent="0.25">
      <c r="A403" s="45" t="str">
        <f>'Powdered Metal'!A15</f>
        <v>18.01.12</v>
      </c>
      <c r="B403" s="45" t="str">
        <f>'Powdered Metal'!B15</f>
        <v xml:space="preserve">How does the Supplier control net formed/compaction tool formed features? </v>
      </c>
      <c r="C403" s="45">
        <f>'Powdered Metal'!J15</f>
        <v>0</v>
      </c>
    </row>
    <row r="404" spans="1:3" ht="15.75" customHeight="1" x14ac:dyDescent="0.25">
      <c r="A404" s="45" t="str">
        <f>'Powdered Metal'!A16</f>
        <v>18.01.13</v>
      </c>
      <c r="B404" s="45" t="str">
        <f>'Powdered Metal'!B16</f>
        <v>Is there a method used to check for Green Cracks?</v>
      </c>
      <c r="C404" s="45">
        <f>'Powdered Metal'!J16</f>
        <v>0</v>
      </c>
    </row>
    <row r="405" spans="1:3" ht="15.75" customHeight="1" x14ac:dyDescent="0.25">
      <c r="A405" s="45" t="str">
        <f>'Powdered Metal'!A17</f>
        <v>18.01.14</v>
      </c>
      <c r="B405" s="45" t="str">
        <f>'Powdered Metal'!B17</f>
        <v>What controls does the supplier have in place to ensure green cracks do not exist or reach the customer?</v>
      </c>
      <c r="C405" s="45">
        <f>'Powdered Metal'!J17</f>
        <v>0</v>
      </c>
    </row>
    <row r="406" spans="1:3" ht="15.75" customHeight="1" x14ac:dyDescent="0.25">
      <c r="A406" s="45" t="str">
        <f>'Powdered Metal'!A18</f>
        <v>18.01.15</v>
      </c>
      <c r="B406" s="45" t="str">
        <f>'Powdered Metal'!B18</f>
        <v>Does the Supplier have a method to ensure no tumbling media is lodged into part?</v>
      </c>
      <c r="C406" s="45">
        <f>'Powdered Metal'!J18</f>
        <v>0</v>
      </c>
    </row>
    <row r="407" spans="1:3" ht="15.75" customHeight="1" x14ac:dyDescent="0.25">
      <c r="A407" s="45" t="str">
        <f>'Powdered Metal'!A19</f>
        <v>18.01.16</v>
      </c>
      <c r="B407" s="45" t="str">
        <f>'Powdered Metal'!B19</f>
        <v>Has the supplier completed a CQI-9, including the Ford Specific items for Atmosphere brazing and Sintering?</v>
      </c>
      <c r="C407" s="45">
        <f>'Powdered Metal'!J19</f>
        <v>0</v>
      </c>
    </row>
    <row r="408" spans="1:3" ht="15.75" customHeight="1" x14ac:dyDescent="0.25">
      <c r="A408" s="45" t="str">
        <f>'Rubber Bonding'!A5</f>
        <v>19.01.01</v>
      </c>
      <c r="B408" s="45" t="str">
        <f>'Rubber Bonding'!B5</f>
        <v>For metal components in Rubber parts, is cleaning/stripping the liquid concentration monitored properly for each tank used?</v>
      </c>
      <c r="C408" s="45">
        <f>'Rubber Bonding'!J5</f>
        <v>0</v>
      </c>
    </row>
    <row r="409" spans="1:3" ht="15.75" customHeight="1" x14ac:dyDescent="0.25">
      <c r="A409" s="45" t="str">
        <f>'Rubber Bonding'!A6</f>
        <v>19.01.02</v>
      </c>
      <c r="B409" s="45" t="str">
        <f>'Rubber Bonding'!B6</f>
        <v>Does the metal preparing equipment properly prepare the surface for bonding?</v>
      </c>
      <c r="C409" s="45">
        <f>'Rubber Bonding'!J6</f>
        <v>0</v>
      </c>
    </row>
    <row r="410" spans="1:3" ht="15.75" customHeight="1" x14ac:dyDescent="0.25">
      <c r="A410" s="45" t="str">
        <f>'Rubber Bonding'!A7</f>
        <v>19.01.03</v>
      </c>
      <c r="B410" s="45" t="str">
        <f>'Rubber Bonding'!B7</f>
        <v>Is the equipment equipped with instrumentation or visual indicators that allow the operator to monitor the stability of the process parameters (i.e. Temperature, dwell time, Part movement, etc.)?</v>
      </c>
      <c r="C410" s="45">
        <f>'Rubber Bonding'!J7</f>
        <v>0</v>
      </c>
    </row>
    <row r="411" spans="1:3" ht="15.75" customHeight="1" x14ac:dyDescent="0.25">
      <c r="A411" s="45" t="str">
        <f>'Rubber Bonding'!A8</f>
        <v>19.01.04</v>
      </c>
      <c r="B411" s="45" t="str">
        <f>'Rubber Bonding'!B8</f>
        <v>If a metal component has a pre-coating (phosphate) is there monitoring in place to check coating weight and grain size as per the specification requirements?</v>
      </c>
      <c r="C411" s="45">
        <f>'Rubber Bonding'!J8</f>
        <v>0</v>
      </c>
    </row>
    <row r="412" spans="1:3" ht="15.75" customHeight="1" x14ac:dyDescent="0.25">
      <c r="A412" s="45" t="str">
        <f>'Rubber Bonding'!A10</f>
        <v>19.01.05</v>
      </c>
      <c r="B412" s="45" t="str">
        <f>'Rubber Bonding'!B10</f>
        <v>Have requirements been established for maximum open mold times in order to maintain proper temperature of metal components?</v>
      </c>
      <c r="C412" s="45">
        <f>'Rubber Bonding'!J10</f>
        <v>0</v>
      </c>
    </row>
    <row r="413" spans="1:3" ht="15.75" customHeight="1" x14ac:dyDescent="0.25">
      <c r="A413" s="45" t="str">
        <f>'Rubber Bonding'!A11</f>
        <v>19.01.06</v>
      </c>
      <c r="B413" s="45" t="str">
        <f>'Rubber Bonding'!B11</f>
        <v>Have requirements been established to maintain proper temperature / time for adhesive coating and rubber bonding requirements during the molding cycle?</v>
      </c>
      <c r="C413" s="45">
        <f>'Rubber Bonding'!J11</f>
        <v>0</v>
      </c>
    </row>
    <row r="414" spans="1:3" ht="15.75" customHeight="1" x14ac:dyDescent="0.25">
      <c r="A414" s="45" t="str">
        <f>'Rubber Bonding'!A12</f>
        <v>19.01.07</v>
      </c>
      <c r="B414" s="45" t="str">
        <f>'Rubber Bonding'!B12</f>
        <v>Are bond tests conducted on prescribed frequency and what equipment is used?</v>
      </c>
      <c r="C414" s="45">
        <f>'Rubber Bonding'!J12</f>
        <v>0</v>
      </c>
    </row>
    <row r="415" spans="1:3" ht="15.75" customHeight="1" x14ac:dyDescent="0.25">
      <c r="A415" s="45" t="str">
        <f>'Rubber Bonding'!A13</f>
        <v>19.01.08</v>
      </c>
      <c r="B415" s="45" t="str">
        <f>'Rubber Bonding'!B13</f>
        <v>Are parts handled properly to avoid part contamination/deformation?</v>
      </c>
      <c r="C415" s="45">
        <f>'Rubber Bonding'!J13</f>
        <v>0</v>
      </c>
    </row>
    <row r="416" spans="1:3" ht="15.75" customHeight="1" x14ac:dyDescent="0.25">
      <c r="A416" s="45" t="str">
        <f>Soldering!A4</f>
        <v>20.01.01</v>
      </c>
      <c r="B416" s="45" t="str">
        <f>Soldering!B4</f>
        <v>Is proper PPE used when handling Printed Circuit Board (PCB)s/Printed Circuit Board Assembly (PCBA)s throughout the line?</v>
      </c>
      <c r="C416" s="45">
        <f>Soldering!J4</f>
        <v>0</v>
      </c>
    </row>
    <row r="417" spans="1:3" ht="15.75" customHeight="1" x14ac:dyDescent="0.25">
      <c r="A417" s="45" t="str">
        <f>Soldering!A5</f>
        <v>20.01.02</v>
      </c>
      <c r="B417" s="45" t="str">
        <f>Soldering!B5</f>
        <v>Is there proper protection against contamination during the entire soldering process?</v>
      </c>
      <c r="C417" s="45">
        <f>Soldering!J5</f>
        <v>0</v>
      </c>
    </row>
    <row r="418" spans="1:3" ht="15.75" customHeight="1" x14ac:dyDescent="0.25">
      <c r="A418" s="45" t="str">
        <f>Soldering!A6</f>
        <v>20.01.03</v>
      </c>
      <c r="B418" s="45" t="str">
        <f>Soldering!B6</f>
        <v>Does the supplier's traceability system is implemented?</v>
      </c>
      <c r="C418" s="45">
        <f>Soldering!J6</f>
        <v>0</v>
      </c>
    </row>
    <row r="419" spans="1:3" ht="15.75" customHeight="1" x14ac:dyDescent="0.25">
      <c r="A419" s="45" t="str">
        <f>Soldering!A7</f>
        <v>20.01.04</v>
      </c>
      <c r="B419" s="45" t="str">
        <f>Soldering!B7</f>
        <v>Is continuous lot compliance testing for solder integrity being used?</v>
      </c>
      <c r="C419" s="45">
        <f>Soldering!J7</f>
        <v>0</v>
      </c>
    </row>
    <row r="420" spans="1:3" ht="15.75" customHeight="1" x14ac:dyDescent="0.25">
      <c r="A420" s="45" t="str">
        <f>Soldering!A8</f>
        <v>20.01.07</v>
      </c>
      <c r="B420" s="45" t="str">
        <f>Soldering!B8</f>
        <v>Are lead/Pb Free PCB magazines, pallets, totes, and other equipment identified as lead free only?</v>
      </c>
      <c r="C420" s="45">
        <f>Soldering!J8</f>
        <v>0</v>
      </c>
    </row>
    <row r="421" spans="1:3" ht="15.75" customHeight="1" x14ac:dyDescent="0.25">
      <c r="A421" s="45" t="str">
        <f>Soldering!A9</f>
        <v>20.01.08</v>
      </c>
      <c r="B421" s="45" t="str">
        <f>Soldering!B9</f>
        <v>Does the supplier's process for scrap/rework handling is implemented and followed?</v>
      </c>
      <c r="C421" s="45">
        <f>Soldering!J9</f>
        <v>0</v>
      </c>
    </row>
    <row r="422" spans="1:3" ht="15.75" customHeight="1" x14ac:dyDescent="0.25">
      <c r="A422" s="45" t="str">
        <f>Soldering!A10</f>
        <v>20.01.09</v>
      </c>
      <c r="B422" s="45" t="str">
        <f>Soldering!B10</f>
        <v>Are appropriate controls in place to prevent circuit board stress?</v>
      </c>
      <c r="C422" s="45">
        <f>Soldering!J10</f>
        <v>0</v>
      </c>
    </row>
    <row r="423" spans="1:3" ht="15.75" customHeight="1" x14ac:dyDescent="0.25">
      <c r="A423" s="45" t="str">
        <f>Soldering!A11</f>
        <v>20.01.10</v>
      </c>
      <c r="B423" s="45" t="str">
        <f>Soldering!B11</f>
        <v>Are the PCB's labeled at the beginning of the process in approved location?</v>
      </c>
      <c r="C423" s="45">
        <f>Soldering!J11</f>
        <v>0</v>
      </c>
    </row>
    <row r="424" spans="1:3" ht="15.75" customHeight="1" x14ac:dyDescent="0.25">
      <c r="A424" s="45" t="str">
        <f>Soldering!A12</f>
        <v>20.01.11</v>
      </c>
      <c r="B424" s="45" t="str">
        <f>Soldering!B12</f>
        <v>Are the components packaging available?</v>
      </c>
      <c r="C424" s="45">
        <f>Soldering!J12</f>
        <v>0</v>
      </c>
    </row>
    <row r="425" spans="1:3" ht="15.75" customHeight="1" x14ac:dyDescent="0.25">
      <c r="A425" s="45" t="str">
        <f>Soldering!A13</f>
        <v>20.01.12</v>
      </c>
      <c r="B425" s="45" t="str">
        <f>Soldering!B13</f>
        <v>Does the supplier have a protection plan in place to prevent damage to PCBs during unwrap, loading, label placement, etc.?</v>
      </c>
      <c r="C425" s="45">
        <f>Soldering!J13</f>
        <v>0</v>
      </c>
    </row>
    <row r="426" spans="1:3" ht="15.75" customHeight="1" x14ac:dyDescent="0.25">
      <c r="A426" s="45" t="str">
        <f>Soldering!A14</f>
        <v>20.01.13</v>
      </c>
      <c r="B426" s="45" t="str">
        <f>Soldering!B14</f>
        <v>Does the supplier's control plan have the required continuously monitored and controlled reflow oven profile?</v>
      </c>
      <c r="C426" s="45">
        <f>Soldering!J14</f>
        <v>0</v>
      </c>
    </row>
    <row r="427" spans="1:3" ht="15.75" customHeight="1" x14ac:dyDescent="0.25">
      <c r="A427" s="45" t="str">
        <f>Soldering!A16</f>
        <v>20.01.14</v>
      </c>
      <c r="B427" s="45" t="str">
        <f>Soldering!B16</f>
        <v>Is there solder paste control to ensure specified paste can only be used?</v>
      </c>
      <c r="C427" s="45">
        <f>Soldering!J16</f>
        <v>0</v>
      </c>
    </row>
    <row r="428" spans="1:3" ht="15.75" customHeight="1" x14ac:dyDescent="0.25">
      <c r="A428" s="45" t="str">
        <f>Soldering!A17</f>
        <v>20.01.15</v>
      </c>
      <c r="B428" s="45" t="str">
        <f>Soldering!B17</f>
        <v>Is there automatic optical inspection(AOI) verification after the applying of solder paste for proper confirmation of alignment, coverage, position, and short check?</v>
      </c>
      <c r="C428" s="45">
        <f>Soldering!J17</f>
        <v>0</v>
      </c>
    </row>
    <row r="429" spans="1:3" ht="15.75" customHeight="1" x14ac:dyDescent="0.25">
      <c r="A429" s="45" t="str">
        <f>Soldering!A18</f>
        <v>20.01.16</v>
      </c>
      <c r="B429" s="45" t="str">
        <f>Soldering!B18</f>
        <v>What is the frequency of solder paste stencil cleaning / wiping on Surface Mount Technology (SMT) line?</v>
      </c>
      <c r="C429" s="45">
        <f>Soldering!J18</f>
        <v>0</v>
      </c>
    </row>
    <row r="430" spans="1:3" ht="15.75" customHeight="1" x14ac:dyDescent="0.25">
      <c r="A430" s="45" t="str">
        <f>Soldering!A19</f>
        <v>20.01.17</v>
      </c>
      <c r="B430" s="45" t="str">
        <f>Soldering!B19</f>
        <v>Is there capability to control humidity sensitive components?</v>
      </c>
      <c r="C430" s="45">
        <f>Soldering!J19</f>
        <v>0</v>
      </c>
    </row>
    <row r="431" spans="1:3" ht="15.75" customHeight="1" x14ac:dyDescent="0.25">
      <c r="A431" s="45" t="str">
        <f>Soldering!A20</f>
        <v>20.01.18</v>
      </c>
      <c r="B431" s="45" t="str">
        <f>Soldering!B20</f>
        <v>Does the supplier have a confirmation method to ensure correct parts and components are installed per customer requirements?
Top and bottom side placement.</v>
      </c>
      <c r="C431" s="45">
        <f>Soldering!J20</f>
        <v>0</v>
      </c>
    </row>
    <row r="432" spans="1:3" ht="15.75" customHeight="1" x14ac:dyDescent="0.25">
      <c r="A432" s="45" t="str">
        <f>Soldering!A21</f>
        <v>20.01.19</v>
      </c>
      <c r="B432" s="45" t="str">
        <f>Soldering!B21</f>
        <v>If glue is used on SMT, does supplier have handling and storage methods for glue?</v>
      </c>
      <c r="C432" s="45">
        <f>Soldering!J21</f>
        <v>0</v>
      </c>
    </row>
    <row r="433" spans="1:3" ht="15.75" customHeight="1" x14ac:dyDescent="0.25">
      <c r="A433" s="45" t="str">
        <f>Soldering!A22</f>
        <v>20.01.20</v>
      </c>
      <c r="B433" s="45" t="str">
        <f>Soldering!B22</f>
        <v>Is there cool down of the PCB before testing and removal?</v>
      </c>
      <c r="C433" s="45">
        <f>Soldering!J22</f>
        <v>0</v>
      </c>
    </row>
    <row r="434" spans="1:3" ht="15.75" customHeight="1" x14ac:dyDescent="0.25">
      <c r="A434" s="45" t="str">
        <f>Soldering!A23</f>
        <v>20.01.21</v>
      </c>
      <c r="B434" s="45" t="str">
        <f>Soldering!B23</f>
        <v>Is Post reflow AOI Process defined as inspection method?</v>
      </c>
      <c r="C434" s="45">
        <f>Soldering!J23</f>
        <v>0</v>
      </c>
    </row>
    <row r="435" spans="1:3" ht="15.75" customHeight="1" x14ac:dyDescent="0.25">
      <c r="A435" s="45" t="str">
        <f>Soldering!A25</f>
        <v>20.01.22</v>
      </c>
      <c r="B435" s="45" t="str">
        <f>Soldering!B25</f>
        <v>For selective wave solder only, what is the frequency of solder bath cleaning?</v>
      </c>
      <c r="C435" s="45">
        <f>Soldering!J25</f>
        <v>0</v>
      </c>
    </row>
    <row r="436" spans="1:3" ht="15.75" customHeight="1" x14ac:dyDescent="0.25">
      <c r="A436" s="45" t="str">
        <f>Soldering!A26</f>
        <v>20.01.23</v>
      </c>
      <c r="B436" s="45" t="str">
        <f>Soldering!B26</f>
        <v>Has the supplier reviewed their SWS flux control with the auditor?</v>
      </c>
      <c r="C436" s="45">
        <f>Soldering!J26</f>
        <v>0</v>
      </c>
    </row>
    <row r="437" spans="1:3" ht="15.75" customHeight="1" x14ac:dyDescent="0.25">
      <c r="A437" s="45" t="str">
        <f>Soldering!A27</f>
        <v>20.01.24</v>
      </c>
      <c r="B437" s="45" t="str">
        <f>Soldering!B27</f>
        <v>Has the supplier reviewed their SWS controls with the auditor?</v>
      </c>
      <c r="C437" s="45">
        <f>Soldering!J27</f>
        <v>0</v>
      </c>
    </row>
    <row r="438" spans="1:3" ht="15.75" customHeight="1" x14ac:dyDescent="0.25">
      <c r="A438" s="45" t="str">
        <f>Soldering!A28</f>
        <v>20.01.25</v>
      </c>
      <c r="B438" s="45" t="str">
        <f>Soldering!B28</f>
        <v>Has the supplier reviewed their with the auditor?</v>
      </c>
      <c r="C438" s="45">
        <f>Soldering!J28</f>
        <v>0</v>
      </c>
    </row>
    <row r="439" spans="1:3" ht="15.75" customHeight="1" x14ac:dyDescent="0.25">
      <c r="A439" s="45" t="str">
        <f>Soldering!A29</f>
        <v>20.01.26</v>
      </c>
      <c r="B439" s="45" t="str">
        <f>Soldering!B29</f>
        <v>Has the supplier reviewed their PTH components with the auditor?</v>
      </c>
      <c r="C439" s="45">
        <f>Soldering!J29</f>
        <v>0</v>
      </c>
    </row>
    <row r="440" spans="1:3" ht="15.75" customHeight="1" x14ac:dyDescent="0.25">
      <c r="A440" s="45" t="str">
        <f>Soldering!A30</f>
        <v>20.01.27</v>
      </c>
      <c r="B440" s="45" t="str">
        <f>Soldering!B30</f>
        <v>Has the supplier reviewed their Nitrogen blanket in SWS with the auditor?</v>
      </c>
      <c r="C440" s="45">
        <f>Soldering!J30</f>
        <v>0</v>
      </c>
    </row>
    <row r="441" spans="1:3" ht="15.75" customHeight="1" x14ac:dyDescent="0.25">
      <c r="A441" s="45" t="str">
        <f>Soldering!A31</f>
        <v>20.01.28</v>
      </c>
      <c r="B441" s="45" t="str">
        <f>Soldering!B31</f>
        <v>Does ICT test equipment align with areas of testing and maintain proper protection against damage?</v>
      </c>
      <c r="C441" s="45">
        <f>Soldering!J31</f>
        <v>0</v>
      </c>
    </row>
    <row r="442" spans="1:3" ht="15.75" customHeight="1" x14ac:dyDescent="0.25">
      <c r="A442" s="45" t="str">
        <f>Soldering!A32</f>
        <v>20.01.29</v>
      </c>
      <c r="B442" s="45" t="str">
        <f>Soldering!B32</f>
        <v>Does supplier has controls in place for proper ICT functionality?</v>
      </c>
      <c r="C442" s="45">
        <f>Soldering!J32</f>
        <v>0</v>
      </c>
    </row>
    <row r="443" spans="1:3" ht="15.75" customHeight="1" x14ac:dyDescent="0.25">
      <c r="A443" s="45" t="str">
        <f>Soldering!A33</f>
        <v>20.01.30</v>
      </c>
      <c r="B443" s="45" t="str">
        <f>Soldering!B33</f>
        <v>Are controls in place to ensure no issues arise with the separation/de-paneling of PCBs?</v>
      </c>
      <c r="C443" s="45">
        <f>Soldering!J33</f>
        <v>0</v>
      </c>
    </row>
    <row r="444" spans="1:3" ht="15.75" customHeight="1" x14ac:dyDescent="0.25">
      <c r="A444" s="45" t="str">
        <f>Soldering!A34</f>
        <v>20.01.31</v>
      </c>
      <c r="B444" s="45" t="str">
        <f>Soldering!B34</f>
        <v>Does supplier have methods and controls for applying conformal coating?</v>
      </c>
      <c r="C444" s="45">
        <f>Soldering!J34</f>
        <v>0</v>
      </c>
    </row>
    <row r="445" spans="1:3" ht="15.75" customHeight="1" x14ac:dyDescent="0.25">
      <c r="A445" s="45" t="str">
        <f>Soldering!A35</f>
        <v>20.01.32</v>
      </c>
      <c r="B445" s="45" t="str">
        <f>Soldering!B35</f>
        <v>Has the supplier reviewed their Final Function test with the auditor?</v>
      </c>
      <c r="C445" s="45">
        <f>Soldering!J35</f>
        <v>0</v>
      </c>
    </row>
    <row r="446" spans="1:3" ht="15.75" customHeight="1" x14ac:dyDescent="0.25">
      <c r="A446" s="45" t="str">
        <f>Soldering!A37</f>
        <v>20.01.33</v>
      </c>
      <c r="B446" s="45" t="str">
        <f>Soldering!B37</f>
        <v>Is there a system in place to authorize rework or repair and is it documented?  What standard is being used (e.g. IPC-7711A / 7721A)?</v>
      </c>
      <c r="C446" s="45">
        <f>Soldering!J37</f>
        <v>0</v>
      </c>
    </row>
    <row r="447" spans="1:3" ht="15.75" customHeight="1" x14ac:dyDescent="0.25">
      <c r="A447" s="45" t="str">
        <f>Soldering!A38</f>
        <v>20.01.34</v>
      </c>
      <c r="B447" s="45" t="str">
        <f>Soldering!B38</f>
        <v>Are unacceptable soldering repairs identified and posted in the re-work stations?</v>
      </c>
      <c r="C447" s="45">
        <f>Soldering!J38</f>
        <v>0</v>
      </c>
    </row>
    <row r="448" spans="1:3" ht="15.75" customHeight="1" x14ac:dyDescent="0.25">
      <c r="A448" s="45" t="str">
        <f>Soldering!A39</f>
        <v>20.01.35</v>
      </c>
      <c r="B448" s="45" t="str">
        <f>Soldering!B39</f>
        <v>How do you ensure correct components  and correct lot code are used during the re-work process?</v>
      </c>
      <c r="C448" s="45">
        <f>Soldering!J39</f>
        <v>0</v>
      </c>
    </row>
    <row r="449" spans="1:3" ht="15.75" customHeight="1" x14ac:dyDescent="0.25">
      <c r="A449" s="45" t="str">
        <f>Soldering!A40</f>
        <v>20.01.36</v>
      </c>
      <c r="B449" s="45" t="str">
        <f>Soldering!B40</f>
        <v>How do you ensure correct polarity placement of components during the re-work process?</v>
      </c>
      <c r="C449" s="45">
        <f>Soldering!J40</f>
        <v>0</v>
      </c>
    </row>
    <row r="450" spans="1:3" ht="15.75" customHeight="1" x14ac:dyDescent="0.25">
      <c r="A450" s="45" t="str">
        <f>Stamping!A4</f>
        <v>21.01.01</v>
      </c>
      <c r="B450" s="45" t="str">
        <f>Stamping!B4</f>
        <v>How are the die lube nozzles (fixed or adjustable) placement maintained?</v>
      </c>
      <c r="C450" s="45">
        <f>Stamping!J4</f>
        <v>0</v>
      </c>
    </row>
    <row r="451" spans="1:3" ht="15.75" customHeight="1" x14ac:dyDescent="0.25">
      <c r="A451" s="45" t="str">
        <f>Stamping!A5</f>
        <v>21.01.02</v>
      </c>
      <c r="B451" s="45" t="str">
        <f>Stamping!B5</f>
        <v>Does the supplier keep the first and last piece and web until the next run?</v>
      </c>
      <c r="C451" s="45">
        <f>Stamping!J5</f>
        <v>0</v>
      </c>
    </row>
    <row r="452" spans="1:3" ht="15.75" customHeight="1" x14ac:dyDescent="0.25">
      <c r="A452" s="45" t="str">
        <f>Stamping!A6</f>
        <v>21.01.03</v>
      </c>
      <c r="B452" s="45" t="str">
        <f>Stamping!B6</f>
        <v xml:space="preserve">Is the part running in the press that it was PPAP'd in? </v>
      </c>
      <c r="C452" s="45">
        <f>Stamping!J6</f>
        <v>0</v>
      </c>
    </row>
    <row r="453" spans="1:3" ht="15.75" customHeight="1" x14ac:dyDescent="0.25">
      <c r="A453" s="45" t="str">
        <f>Stamping!A7</f>
        <v>21.01.04</v>
      </c>
      <c r="B453" s="45" t="str">
        <f>Stamping!B7</f>
        <v>Does the press have tonnage monitors and how often are they checked for equal tonnage?</v>
      </c>
      <c r="C453" s="45">
        <f>Stamping!J7</f>
        <v>0</v>
      </c>
    </row>
    <row r="454" spans="1:3" ht="15.75" customHeight="1" x14ac:dyDescent="0.25">
      <c r="A454" s="45" t="str">
        <f>Stamping!A8</f>
        <v>21.01.05</v>
      </c>
      <c r="B454" s="45" t="str">
        <f>Stamping!B8</f>
        <v xml:space="preserve">The parts are handled coming out of the press in a manor that prevents damage? </v>
      </c>
      <c r="C454" s="45">
        <f>Stamping!J8</f>
        <v>0</v>
      </c>
    </row>
    <row r="455" spans="1:3" ht="15.75" customHeight="1" x14ac:dyDescent="0.25">
      <c r="A455" s="45" t="str">
        <f>Stamping!A9</f>
        <v>21.01.06</v>
      </c>
      <c r="B455" s="45" t="str">
        <f>Stamping!B9</f>
        <v>Does in process material handling prevent damage to the coil?</v>
      </c>
      <c r="C455" s="45">
        <f>Stamping!J9</f>
        <v>0</v>
      </c>
    </row>
    <row r="456" spans="1:3" ht="15.75" customHeight="1" x14ac:dyDescent="0.25">
      <c r="A456" s="45" t="str">
        <f>Stamping!A10</f>
        <v>21.01.07</v>
      </c>
      <c r="B456" s="45" t="str">
        <f>Stamping!B10</f>
        <v>Does the supplier follow First In First Out (FIFO) in order to  manage production plans to confirm that each heat of steel is used up prior to starting another heat?</v>
      </c>
      <c r="C456" s="45">
        <f>Stamping!J10</f>
        <v>0</v>
      </c>
    </row>
    <row r="457" spans="1:3" ht="15.75" customHeight="1" x14ac:dyDescent="0.25">
      <c r="A457" s="45" t="str">
        <f>'Surface Treatments'!A4</f>
        <v>22.01.01</v>
      </c>
      <c r="B457" s="45" t="str">
        <f>'Surface Treatments'!B4</f>
        <v>Is the CQI-11/12 document available?</v>
      </c>
      <c r="C457" s="45">
        <f>'Surface Treatments'!J4</f>
        <v>0</v>
      </c>
    </row>
    <row r="458" spans="1:3" ht="15.75" customHeight="1" x14ac:dyDescent="0.25">
      <c r="A458" s="45" t="str">
        <f>'Surface Treatments'!A5</f>
        <v>22.01.02</v>
      </c>
      <c r="B458" s="45" t="str">
        <f>'Surface Treatments'!B5</f>
        <v>Does management review the bake oven logs daily ?</v>
      </c>
      <c r="C458" s="45">
        <f>'Surface Treatments'!J5</f>
        <v>0</v>
      </c>
    </row>
    <row r="459" spans="1:3" ht="15.75" customHeight="1" x14ac:dyDescent="0.25">
      <c r="A459" s="45" t="str">
        <f>'Surface Treatments'!A6</f>
        <v>22.01.03</v>
      </c>
      <c r="B459" s="45" t="str">
        <f>'Surface Treatments'!B6</f>
        <v xml:space="preserve">Is the proper test method being used? </v>
      </c>
      <c r="C459" s="45">
        <f>'Surface Treatments'!J6</f>
        <v>0</v>
      </c>
    </row>
    <row r="460" spans="1:3" ht="15.75" customHeight="1" x14ac:dyDescent="0.25">
      <c r="A460" s="45" t="str">
        <f>'Surface Treatments'!A7</f>
        <v>22.01.04</v>
      </c>
      <c r="B460" s="45" t="str">
        <f>'Surface Treatments'!B7</f>
        <v>Is there a process in place to verify correct parts are loaded in the correct fixturing and packaging?</v>
      </c>
      <c r="C460" s="45">
        <f>'Surface Treatments'!J7</f>
        <v>0</v>
      </c>
    </row>
    <row r="461" spans="1:3" ht="15.75" customHeight="1" x14ac:dyDescent="0.25">
      <c r="A461" s="45" t="str">
        <f>'Surface Treatments'!A8</f>
        <v>22.01.05</v>
      </c>
      <c r="B461" s="45" t="str">
        <f>'Surface Treatments'!B8</f>
        <v>Is there a process in place to verify cleaning solutions as suitable for removing all process contaminants?</v>
      </c>
      <c r="C461" s="45">
        <f>'Surface Treatments'!J8</f>
        <v>0</v>
      </c>
    </row>
    <row r="462" spans="1:3" ht="15.75" customHeight="1" x14ac:dyDescent="0.25">
      <c r="A462" s="45" t="str">
        <f>'Surface Treatments'!A9</f>
        <v>22.01.06</v>
      </c>
      <c r="B462" s="45" t="str">
        <f>'Surface Treatments'!B9</f>
        <v>If the part has corrosion requirements, does the supplier's corrosion inhibitor being used comply with Nexteer requirements?</v>
      </c>
      <c r="C462" s="45">
        <f>'Surface Treatments'!J9</f>
        <v>0</v>
      </c>
    </row>
    <row r="463" spans="1:3" ht="15.75" customHeight="1" x14ac:dyDescent="0.25">
      <c r="A463" s="45" t="str">
        <f>'Surface Treatments'!A10</f>
        <v>22.01.07</v>
      </c>
      <c r="B463" s="45" t="str">
        <f>'Surface Treatments'!B10</f>
        <v>If the process uses a coating/spray gun, what is the process to monitor pressure, flow, etc.?</v>
      </c>
      <c r="C463" s="45">
        <f>'Surface Treatments'!J10</f>
        <v>0</v>
      </c>
    </row>
    <row r="464" spans="1:3" ht="15.75" customHeight="1" x14ac:dyDescent="0.25">
      <c r="A464" s="45" t="str">
        <f>'Surface Treatments'!A11</f>
        <v>22.01.08</v>
      </c>
      <c r="B464" s="45" t="str">
        <f>'Surface Treatments'!B11</f>
        <v>Are oven temperatures compatible with the Nexteer part requirements? (Review tempering temperature or other base materials)</v>
      </c>
      <c r="C464" s="45">
        <f>'Surface Treatments'!J11</f>
        <v>0</v>
      </c>
    </row>
    <row r="465" spans="1:3" ht="15.75" customHeight="1" x14ac:dyDescent="0.25">
      <c r="A465" s="45" t="str">
        <f>'Surface Treatments'!A12</f>
        <v>22.01.09</v>
      </c>
      <c r="B465" s="45" t="str">
        <f>'Surface Treatments'!B12</f>
        <v>What is the process to monitor oven temperature dwell time?</v>
      </c>
      <c r="C465" s="45">
        <f>'Surface Treatments'!J12</f>
        <v>0</v>
      </c>
    </row>
    <row r="466" spans="1:3" ht="15.75" customHeight="1" x14ac:dyDescent="0.25">
      <c r="A466" s="45" t="str">
        <f>'Thread forming and cutting'!A5</f>
        <v>23.01.01</v>
      </c>
      <c r="B466" s="45" t="str">
        <f>'Thread forming and cutting'!B5</f>
        <v>If there is a requirement on the, is there a process or system in place to verify Head Marking of fasteners?</v>
      </c>
      <c r="C466" s="45">
        <f>'Thread forming and cutting'!J5</f>
        <v>0</v>
      </c>
    </row>
    <row r="467" spans="1:3" ht="15.75" customHeight="1" x14ac:dyDescent="0.25">
      <c r="A467" s="45" t="str">
        <f>'Thread forming and cutting'!A6</f>
        <v>23.01.02</v>
      </c>
      <c r="B467" s="45" t="str">
        <f>'Thread forming and cutting'!B6</f>
        <v>If the threads are rolled, is there a process or system in place to monitor thread roll profile?</v>
      </c>
      <c r="C467" s="45">
        <f>'Thread forming and cutting'!J6</f>
        <v>0</v>
      </c>
    </row>
    <row r="468" spans="1:3" ht="15.75" customHeight="1" x14ac:dyDescent="0.25">
      <c r="A468" s="45" t="str">
        <f>'Thread forming and cutting'!A7</f>
        <v>23.01.03</v>
      </c>
      <c r="B468" s="45" t="str">
        <f>'Thread forming and cutting'!B7</f>
        <v xml:space="preserve">  Is there a process or system in place to control thread dimensions ?</v>
      </c>
      <c r="C468" s="45">
        <f>'Thread forming and cutting'!J7</f>
        <v>0</v>
      </c>
    </row>
    <row r="469" spans="1:3" ht="15.75" customHeight="1" x14ac:dyDescent="0.25">
      <c r="A469" s="45" t="str">
        <f>'Thread forming and cutting'!A8</f>
        <v>23.01.04</v>
      </c>
      <c r="B469" s="45" t="str">
        <f>'Thread forming and cutting'!B8</f>
        <v>Is there a process or system in place to verify incomplete threads for error proofing ?</v>
      </c>
      <c r="C469" s="45">
        <f>'Thread forming and cutting'!J8</f>
        <v>0</v>
      </c>
    </row>
    <row r="470" spans="1:3" ht="15.75" customHeight="1" x14ac:dyDescent="0.25">
      <c r="A470" s="45" t="str">
        <f>'Thread forming and cutting'!A9</f>
        <v>23.01.05</v>
      </c>
      <c r="B470" s="45" t="str">
        <f>'Thread forming and cutting'!B9</f>
        <v xml:space="preserve">Is there a method to prevent in process handling caused defects? </v>
      </c>
      <c r="C470" s="45">
        <f>'Thread forming and cutting'!J9</f>
        <v>0</v>
      </c>
    </row>
    <row r="471" spans="1:3" ht="15.75" customHeight="1" x14ac:dyDescent="0.25">
      <c r="A471" s="45" t="str">
        <f>'Thread forming and cutting'!A10</f>
        <v>23.01.06</v>
      </c>
      <c r="B471" s="45" t="str">
        <f>'Thread forming and cutting'!B10</f>
        <v xml:space="preserve">Is there a work instruction or system in place for controlling master part for error proofing?  </v>
      </c>
      <c r="C471" s="45">
        <f>'Thread forming and cutting'!J10</f>
        <v>0</v>
      </c>
    </row>
    <row r="472" spans="1:3" ht="15.75" customHeight="1" x14ac:dyDescent="0.25">
      <c r="A472" s="45" t="str">
        <f>'Thread forming and cutting'!A12</f>
        <v>23.01.07</v>
      </c>
      <c r="B472" s="45" t="str">
        <f>'Thread forming and cutting'!B12</f>
        <v>Is there a process or system in place to check Pitch, Major and Minor Diameter and other dimensions if specified on the drawing?</v>
      </c>
      <c r="C472" s="45">
        <f>'Thread forming and cutting'!J12</f>
        <v>0</v>
      </c>
    </row>
    <row r="473" spans="1:3" ht="15.75" customHeight="1" x14ac:dyDescent="0.25">
      <c r="A473" s="45" t="str">
        <f>'Thread forming and cutting'!A13</f>
        <v>23.01.08</v>
      </c>
      <c r="B473" s="45" t="str">
        <f>'Thread forming and cutting'!B13</f>
        <v>Is there a process or system in place to monitor missing and incomplete threads?</v>
      </c>
      <c r="C473" s="45">
        <f>'Thread forming and cutting'!J13</f>
        <v>0</v>
      </c>
    </row>
    <row r="474" spans="1:3" ht="15.75" customHeight="1" x14ac:dyDescent="0.25">
      <c r="A474" s="45" t="str">
        <f>'Thread forming and cutting'!A14</f>
        <v>23.01.09</v>
      </c>
      <c r="B474" s="45" t="str">
        <f>'Thread forming and cutting'!B14</f>
        <v>Is there is process or system in place to monitor cleanliness ? (Free of chips, oil and foreign Material.)</v>
      </c>
      <c r="C474" s="45">
        <f>'Thread forming and cutting'!J14</f>
        <v>0</v>
      </c>
    </row>
    <row r="475" spans="1:3" ht="15.75" customHeight="1" x14ac:dyDescent="0.25">
      <c r="A475" s="45" t="str">
        <f>'Thread forming and cutting'!A15</f>
        <v>23.01.10</v>
      </c>
      <c r="B475" s="45" t="str">
        <f>'Thread forming and cutting'!B15</f>
        <v>If any diameter is cut before tapping, is there a process or system in place to check diameter prior to Tap operation?</v>
      </c>
      <c r="C475" s="45">
        <f>'Thread forming and cutting'!J15</f>
        <v>0</v>
      </c>
    </row>
    <row r="476" spans="1:3" ht="15.75" customHeight="1" x14ac:dyDescent="0.25">
      <c r="A476" s="45" t="str">
        <f>'Torque Control'!A4</f>
        <v>24.01.01</v>
      </c>
      <c r="B476" s="45" t="str">
        <f>'Torque Control'!B4</f>
        <v>Is a Torque and Angle system being used to perform operations?</v>
      </c>
      <c r="C476" s="45">
        <f>'Torque Control'!J4</f>
        <v>0</v>
      </c>
    </row>
    <row r="477" spans="1:3" ht="15.75" customHeight="1" x14ac:dyDescent="0.25">
      <c r="A477" s="45" t="str">
        <f>'Torque Control'!A5</f>
        <v>24.01.02</v>
      </c>
      <c r="B477" s="45" t="str">
        <f>'Torque Control'!B5</f>
        <v>Is there a standard daily/weekly torque process audit procedure in place?</v>
      </c>
      <c r="C477" s="45">
        <f>'Torque Control'!J5</f>
        <v>0</v>
      </c>
    </row>
    <row r="478" spans="1:3" ht="15.75" customHeight="1" x14ac:dyDescent="0.25">
      <c r="A478" s="45" t="str">
        <f>'Torque Control'!A6</f>
        <v>24.01.03</v>
      </c>
      <c r="B478" s="45" t="str">
        <f>'Torque Control'!B6</f>
        <v xml:space="preserve">Is there a re-use/re-install policy for all rejected/suspect fasteners? </v>
      </c>
      <c r="C478" s="45">
        <f>'Torque Control'!J6</f>
        <v>0</v>
      </c>
    </row>
    <row r="479" spans="1:3" ht="15.75" customHeight="1" x14ac:dyDescent="0.25">
      <c r="A479" s="45" t="str">
        <f>'Torque Control'!A7</f>
        <v>24.01.04</v>
      </c>
      <c r="B479" s="45" t="str">
        <f>'Torque Control'!B7</f>
        <v>How is Process Pass/Fail data stored/documented?</v>
      </c>
      <c r="C479" s="45">
        <f>'Torque Control'!J7</f>
        <v>0</v>
      </c>
    </row>
    <row r="480" spans="1:3" ht="15.75" customHeight="1" x14ac:dyDescent="0.25">
      <c r="A480" s="45" t="str">
        <f>'Torque Control'!A8</f>
        <v>24.01.05</v>
      </c>
      <c r="B480" s="45" t="str">
        <f>'Torque Control'!B8</f>
        <v>Are all torque control programs password protected?</v>
      </c>
      <c r="C480" s="45">
        <f>'Torque Control'!J8</f>
        <v>0</v>
      </c>
    </row>
    <row r="481" spans="1:3" ht="15.75" customHeight="1" x14ac:dyDescent="0.25">
      <c r="A481" s="45" t="str">
        <f>'Torque Control'!A9</f>
        <v>24.01.06</v>
      </c>
      <c r="B481" s="45" t="str">
        <f>'Torque Control'!B9</f>
        <v>Are Impact tools being used? If so Why?</v>
      </c>
      <c r="C481" s="45">
        <f>'Torque Control'!J9</f>
        <v>0</v>
      </c>
    </row>
    <row r="482" spans="1:3" ht="15.75" customHeight="1" x14ac:dyDescent="0.25">
      <c r="A482" s="45" t="str">
        <f>'Torque Control'!A10</f>
        <v>24.01.07</v>
      </c>
      <c r="B482" s="45" t="str">
        <f>'Torque Control'!B10</f>
        <v xml:space="preserve">Is there back-up internal thread forming process in case the main process fails?  </v>
      </c>
      <c r="C482" s="45">
        <f>'Torque Control'!J10</f>
        <v>0</v>
      </c>
    </row>
    <row r="483" spans="1:3" ht="15.75" customHeight="1" x14ac:dyDescent="0.25">
      <c r="A483" s="45" t="str">
        <f>'Torque Control'!A11</f>
        <v>24.01.08</v>
      </c>
      <c r="B483" s="45" t="str">
        <f>'Torque Control'!B11</f>
        <v xml:space="preserve">Is there back-up fastening process in case the main process fails?  </v>
      </c>
      <c r="C483" s="45">
        <f>'Torque Control'!J11</f>
        <v>0</v>
      </c>
    </row>
    <row r="484" spans="1:3" ht="15.75" customHeight="1" x14ac:dyDescent="0.25">
      <c r="A484" s="45" t="str">
        <f>'Torque Control'!A12</f>
        <v>24.01.09</v>
      </c>
      <c r="B484" s="45" t="str">
        <f>'Torque Control'!B12</f>
        <v xml:space="preserve">Are the back-up process documented with standardized procedures? </v>
      </c>
      <c r="C484" s="45">
        <f>'Torque Control'!J12</f>
        <v>0</v>
      </c>
    </row>
    <row r="485" spans="1:3" ht="15.75" customHeight="1" x14ac:dyDescent="0.25">
      <c r="A485" s="45" t="str">
        <f>'Warehouse Audit'!A4</f>
        <v>25.01.01</v>
      </c>
      <c r="B485" s="45" t="str">
        <f>'Warehouse Audit'!B4</f>
        <v>Is stock used in rotation (FIFO - First In First Out) in order to avoid the build up of older or outdated items?</v>
      </c>
      <c r="C485" s="45">
        <f>'Warehouse Audit'!J4</f>
        <v>0</v>
      </c>
    </row>
    <row r="486" spans="1:3" ht="15.75" customHeight="1" x14ac:dyDescent="0.25">
      <c r="A486" s="45" t="str">
        <f>'Warehouse Audit'!A5</f>
        <v>25.01.02</v>
      </c>
      <c r="B486" s="45" t="str">
        <f>'Warehouse Audit'!B5</f>
        <v>Is warehouse using ERP (Enterprise Resource Planning) system to manage inbound, outbound and internal goods?</v>
      </c>
      <c r="C486" s="45">
        <f>'Warehouse Audit'!J5</f>
        <v>0</v>
      </c>
    </row>
    <row r="487" spans="1:3" ht="15.75" customHeight="1" x14ac:dyDescent="0.25">
      <c r="A487" s="45" t="str">
        <f>'Warehouse Audit'!A6</f>
        <v>25.01.03</v>
      </c>
      <c r="B487" s="45" t="str">
        <f>'Warehouse Audit'!B6</f>
        <v>Are products protected from damage and contamination during storage in the Warehouse?</v>
      </c>
      <c r="C487" s="45">
        <f>'Warehouse Audit'!J6</f>
        <v>0</v>
      </c>
    </row>
    <row r="488" spans="1:3" ht="15.75" customHeight="1" x14ac:dyDescent="0.25">
      <c r="A488" s="45" t="str">
        <f>'Warehouse Audit'!A7</f>
        <v>25.01.04</v>
      </c>
      <c r="B488" s="45" t="str">
        <f>'Warehouse Audit'!B7</f>
        <v>Does the supplier's warehouse control storage conditions such as humidity, temperature, security, etc.?</v>
      </c>
      <c r="C488" s="45">
        <f>'Warehouse Audit'!J7</f>
        <v>0</v>
      </c>
    </row>
    <row r="489" spans="1:3" ht="15.75" customHeight="1" x14ac:dyDescent="0.25">
      <c r="A489" s="45" t="str">
        <f>'Warehouse Audit'!A8</f>
        <v>25.01.05</v>
      </c>
      <c r="B489" s="45" t="str">
        <f>'Warehouse Audit'!B8</f>
        <v>Does the suppliers system store parts with clear identification and in proper location?</v>
      </c>
      <c r="C489" s="45">
        <f>'Warehouse Audit'!J8</f>
        <v>0</v>
      </c>
    </row>
    <row r="490" spans="1:3" ht="15.75" customHeight="1" x14ac:dyDescent="0.25">
      <c r="A490" s="45" t="str">
        <f>'Warehouse Audit'!A9</f>
        <v>25.01.06</v>
      </c>
      <c r="B490" s="45" t="str">
        <f>'Warehouse Audit'!B9</f>
        <v>Are damaged items promptly identified and appropriate action taken ?</v>
      </c>
      <c r="C490" s="45">
        <f>'Warehouse Audit'!J9</f>
        <v>0</v>
      </c>
    </row>
    <row r="491" spans="1:3" ht="15.75" customHeight="1" x14ac:dyDescent="0.25">
      <c r="A491" s="45" t="str">
        <f>'Warehouse Audit'!A10</f>
        <v>25.01.07</v>
      </c>
      <c r="B491" s="45" t="str">
        <f>'Warehouse Audit'!B10</f>
        <v>Is packaging labelled per Nexteer Global Label Requirements Standard?</v>
      </c>
      <c r="C491" s="45">
        <f>'Warehouse Audit'!J10</f>
        <v>0</v>
      </c>
    </row>
    <row r="492" spans="1:3" ht="15.75" customHeight="1" x14ac:dyDescent="0.25">
      <c r="A492" s="45" t="str">
        <f>'Warehouse Audit'!A11</f>
        <v>25.01.08</v>
      </c>
      <c r="B492" s="45" t="str">
        <f>'Warehouse Audit'!B11</f>
        <v>Is material correctly packed, according to the requirements and details on the Supplier Packaging Information (SPI) form?</v>
      </c>
      <c r="C492" s="45">
        <f>'Warehouse Audit'!J11</f>
        <v>0</v>
      </c>
    </row>
    <row r="493" spans="1:3" ht="15.75" customHeight="1" x14ac:dyDescent="0.25">
      <c r="A493" s="45" t="str">
        <f>'Warehouse Audit'!A12</f>
        <v>25.01.09</v>
      </c>
      <c r="B493" s="45" t="str">
        <f>'Warehouse Audit'!B12</f>
        <v>If the warehouse is the location receiving Nexteer releases (i.e. Electronic data interchange EDI), then do they have the correct method and procedure to communicate with the receiving Nexteer plants?</v>
      </c>
      <c r="C493" s="45">
        <f>'Warehouse Audit'!J12</f>
        <v>0</v>
      </c>
    </row>
    <row r="494" spans="1:3" ht="15.75" customHeight="1" x14ac:dyDescent="0.25">
      <c r="A494" s="45" t="str">
        <f>Washer!A4</f>
        <v>26.01.01</v>
      </c>
      <c r="B494" s="45" t="str">
        <f>Washer!B4</f>
        <v>If this is a Ford program and there is a Ford Engineering Specification on the part print, how did the process develop to meet the requirements?</v>
      </c>
      <c r="C494" s="45">
        <f>Washer!J4</f>
        <v>0</v>
      </c>
    </row>
    <row r="495" spans="1:3" ht="15.75" customHeight="1" x14ac:dyDescent="0.25">
      <c r="A495" s="45" t="str">
        <f>Washer!A5</f>
        <v>26.01.02</v>
      </c>
      <c r="B495" s="45" t="str">
        <f>Washer!B5</f>
        <v>If the supplier has a washing operation, how do they wash the holes, corners, and other tights spots to remove contamination?</v>
      </c>
      <c r="C495" s="45">
        <f>Washer!J5</f>
        <v>0</v>
      </c>
    </row>
    <row r="496" spans="1:3" ht="15.75" customHeight="1" x14ac:dyDescent="0.25">
      <c r="A496" s="45" t="str">
        <f>Washer!A6</f>
        <v>26.01.03</v>
      </c>
      <c r="B496" s="45" t="str">
        <f>Washer!B6</f>
        <v>If the supplier is using a washer, review their methods to control the wash temperature, pressure, cleanliness, cleaner concentration, etc.</v>
      </c>
      <c r="C496" s="45">
        <f>Washer!J6</f>
        <v>0</v>
      </c>
    </row>
    <row r="497" spans="1:3" ht="15.75" customHeight="1" x14ac:dyDescent="0.25">
      <c r="A497" s="45" t="str">
        <f>Washer!A7</f>
        <v>26.01.04</v>
      </c>
      <c r="B497" s="45" t="str">
        <f>Washer!B7</f>
        <v>If the supplier is using a washer, what method is used to rinse-off  cleaner and contamination residuals?</v>
      </c>
      <c r="C497" s="45">
        <f>Washer!J7</f>
        <v>0</v>
      </c>
    </row>
    <row r="498" spans="1:3" ht="15.75" customHeight="1" x14ac:dyDescent="0.25">
      <c r="A498" s="45" t="str">
        <f>Washer!A8</f>
        <v>26.01.05</v>
      </c>
      <c r="B498" s="45" t="str">
        <f>Washer!B8</f>
        <v>If the supplier is using a washer, is the wash stage filter rated for 50 microns or better?</v>
      </c>
      <c r="C498" s="45">
        <f>Washer!J8</f>
        <v>0</v>
      </c>
    </row>
    <row r="499" spans="1:3" ht="15.75" customHeight="1" x14ac:dyDescent="0.25">
      <c r="A499" s="45" t="str">
        <f>Washer!A9</f>
        <v>26.01.06</v>
      </c>
      <c r="B499" s="45" t="str">
        <f>Washer!B9</f>
        <v>If the supplier is using a washer, is the rinse stage filter rated for 25 microns or better?</v>
      </c>
      <c r="C499" s="45">
        <f>Washer!J9</f>
        <v>0</v>
      </c>
    </row>
    <row r="500" spans="1:3" ht="15.75" customHeight="1" x14ac:dyDescent="0.25">
      <c r="A500" s="45" t="str">
        <f>Washer!A10</f>
        <v>26.01.07</v>
      </c>
      <c r="B500" s="45" t="str">
        <f>Washer!B10</f>
        <v>If the supplier is using a washer and it has a drying air blowoff, review the filter rating and record values in comments area. (MERV 7 or 10 micron or better rated filters are recommended for blower inlet air.)</v>
      </c>
      <c r="C500" s="45">
        <f>Washer!J10</f>
        <v>0</v>
      </c>
    </row>
    <row r="501" spans="1:3" ht="15.75" customHeight="1" x14ac:dyDescent="0.25">
      <c r="A501" s="45" t="str">
        <f>Washer!A11</f>
        <v>26.01.08</v>
      </c>
      <c r="B501" s="45" t="str">
        <f>Washer!B11</f>
        <v>If the supplier is using a washer, how did they develop part washing process parameters and establish the ideal settings?</v>
      </c>
      <c r="C501" s="45">
        <f>Washer!J11</f>
        <v>0</v>
      </c>
    </row>
    <row r="502" spans="1:3" ht="15.75" customHeight="1" x14ac:dyDescent="0.25">
      <c r="A502" s="45" t="str">
        <f>Washer!A12</f>
        <v>26.01.09</v>
      </c>
      <c r="B502" s="45" t="str">
        <f>Washer!B12</f>
        <v>If the supplier is using a washer, review the PFMEA items for cleanliness and contamination and look for controls for those items on the plant floor.</v>
      </c>
      <c r="C502" s="45">
        <f>Washer!J12</f>
        <v>0</v>
      </c>
    </row>
    <row r="503" spans="1:3" ht="15.75" customHeight="1" x14ac:dyDescent="0.25">
      <c r="A503" s="45" t="str">
        <f>Washer!A13</f>
        <v>26.01.10</v>
      </c>
      <c r="B503" s="45" t="str">
        <f>Washer!B13</f>
        <v>If the supplier is using a washer, does their maintenance plan and operator instructions include verification of process parameters?</v>
      </c>
      <c r="C503" s="45">
        <f>Washer!J13</f>
        <v>0</v>
      </c>
    </row>
    <row r="504" spans="1:3" ht="15.75" customHeight="1" x14ac:dyDescent="0.25">
      <c r="A504" s="45" t="str">
        <f>Washer!A14</f>
        <v>26.01.11</v>
      </c>
      <c r="B504" s="45" t="str">
        <f>Washer!B14</f>
        <v>If the supplier is using a washer, does their preventative maintenance system verify (weekly or daily) that all washing nozzles targeting functional surfaces are still correctly positioned and in proper working condition (no build up of scale or blockages)?</v>
      </c>
      <c r="C504" s="45">
        <f>Washer!J14</f>
        <v>0</v>
      </c>
    </row>
    <row r="505" spans="1:3" ht="15.75" customHeight="1" x14ac:dyDescent="0.25">
      <c r="A505" s="45" t="str">
        <f>Washer!A15</f>
        <v>26.01.12</v>
      </c>
      <c r="B505" s="45" t="str">
        <f>Washer!B15</f>
        <v>If the supplier is using a washer, are there work instructions or preventative maintenance monitoring of washer fluid chemical strength, rust preventative strength, cleanliness (PPM, particle size, etc.), filter condition, etc. including checking the cleanliness of the blower/drying station at a regular frequency?</v>
      </c>
      <c r="C505" s="45">
        <f>Washer!J15</f>
        <v>0</v>
      </c>
    </row>
    <row r="506" spans="1:3" ht="15.75" customHeight="1" x14ac:dyDescent="0.25">
      <c r="A506" s="45" t="str">
        <f>Washer!A16</f>
        <v>26.01.13</v>
      </c>
      <c r="B506" s="45" t="str">
        <f>Washer!B16</f>
        <v xml:space="preserve">Are parts dry to the touch leaving the washer? </v>
      </c>
      <c r="C506" s="45">
        <f>Washer!J16</f>
        <v>0</v>
      </c>
    </row>
    <row r="507" spans="1:3" ht="15.75" customHeight="1" x14ac:dyDescent="0.25">
      <c r="A507" s="45" t="str">
        <f>Washer!A17</f>
        <v>26.01.14</v>
      </c>
      <c r="B507" s="45" t="str">
        <f>Washer!B17</f>
        <v>If the supplier is using a washer and it uses fluid flow to remove contamination, is there a flow-meter/gage to monitor and maintain that flow?</v>
      </c>
      <c r="C507" s="45">
        <f>Washer!J17</f>
        <v>0</v>
      </c>
    </row>
    <row r="508" spans="1:3" ht="15.75" customHeight="1" x14ac:dyDescent="0.25">
      <c r="A508" s="45" t="str">
        <f>Washer!A18</f>
        <v>26.01.15</v>
      </c>
      <c r="B508" s="45" t="str">
        <f>Washer!B18</f>
        <v>If the supplier is using a washer, what are the alarm limits for wash temperature, pressure, cleanliness, cleaner concentration, etc.?</v>
      </c>
      <c r="C508" s="45">
        <f>Washer!J18</f>
        <v>0</v>
      </c>
    </row>
    <row r="509" spans="1:3" ht="15.75" customHeight="1" x14ac:dyDescent="0.25">
      <c r="A509" s="45" t="str">
        <f>Washer!A19</f>
        <v>26.01.16</v>
      </c>
      <c r="B509" s="45" t="str">
        <f>Washer!B19</f>
        <v>If the supplier is using a washer,  do they have a list of wash supplies (i.e. chemicals, filters, wipers etc.)  that will not leave residuals and won't contaminate the part?</v>
      </c>
      <c r="C509" s="45">
        <f>Washer!J19</f>
        <v>0</v>
      </c>
    </row>
    <row r="510" spans="1:3" ht="15.75" customHeight="1" x14ac:dyDescent="0.25">
      <c r="A510" s="45" t="str">
        <f>Washer!A20</f>
        <v>26.01.17</v>
      </c>
      <c r="B510" s="45" t="str">
        <f>Washer!B20</f>
        <v>If the supplier is using a washer, how often is the existing water solution in the water tank flushed out and re-filled? (evac-refill)</v>
      </c>
      <c r="C510" s="45">
        <f>Washer!J20</f>
        <v>0</v>
      </c>
    </row>
    <row r="511" spans="1:3" ht="15.75" customHeight="1" x14ac:dyDescent="0.25">
      <c r="A511" s="45" t="str">
        <f>Washer!A21</f>
        <v>26.01.18</v>
      </c>
      <c r="B511" s="45" t="str">
        <f>Washer!B21</f>
        <v>Is the design/layout of the conveyor/basket a hindrance to a good wash or water flow over the parts?</v>
      </c>
      <c r="C511" s="45">
        <f>Washer!J21</f>
        <v>0</v>
      </c>
    </row>
    <row r="512" spans="1:3" ht="15.75" customHeight="1" x14ac:dyDescent="0.25">
      <c r="A512" s="45" t="str">
        <f>Washer!A22</f>
        <v>26.01.19</v>
      </c>
      <c r="B512" s="45" t="str">
        <f>Washer!B22</f>
        <v>Are baskets made of to prevent contamination transfer to the parts ( i.e. non-contaminating material, painted/sealed peeling, stainless steel carriers/ basket/conveyors, etc.)?</v>
      </c>
      <c r="C512" s="45">
        <f>Washer!J22</f>
        <v>0</v>
      </c>
    </row>
    <row r="513" spans="1:3" ht="15.75" customHeight="1" x14ac:dyDescent="0.25">
      <c r="A513" s="45" t="str">
        <f>Washer!A23</f>
        <v>26.01.20</v>
      </c>
      <c r="B513" s="45" t="str">
        <f>Washer!B23</f>
        <v>Are the washer process controls on the Control Plan?</v>
      </c>
      <c r="C513" s="45">
        <f>Washer!J23</f>
        <v>0</v>
      </c>
    </row>
    <row r="514" spans="1:3" ht="15.75" customHeight="1" x14ac:dyDescent="0.25">
      <c r="A514" s="45" t="str">
        <f>Washer!A24</f>
        <v>26.01.21</v>
      </c>
      <c r="B514" s="45" t="str">
        <f>Washer!B24</f>
        <v>If there is a customer approved specification for cleanliness, was it used to establish sediment particle size / particle weight, total weight?</v>
      </c>
      <c r="C514" s="45">
        <f>Washer!J24</f>
        <v>0</v>
      </c>
    </row>
    <row r="515" spans="1:3" ht="15.75" customHeight="1" x14ac:dyDescent="0.25">
      <c r="A515" s="45" t="str">
        <f>Welding!A5</f>
        <v>27.01.01</v>
      </c>
      <c r="B515" s="45" t="str">
        <f>Welding!B5</f>
        <v>How were the welding parameters optimized?</v>
      </c>
      <c r="C515" s="45">
        <f>Welding!J5</f>
        <v>0</v>
      </c>
    </row>
    <row r="516" spans="1:3" ht="15.75" customHeight="1" x14ac:dyDescent="0.25">
      <c r="A516" s="45" t="str">
        <f>Welding!A6</f>
        <v>27.01.02</v>
      </c>
      <c r="B516" s="45" t="str">
        <f>Welding!B6</f>
        <v xml:space="preserve">Is the weld wire classification and wire size called out on the Production Control Plan being used? </v>
      </c>
      <c r="C516" s="45">
        <f>Welding!J6</f>
        <v>0</v>
      </c>
    </row>
    <row r="517" spans="1:3" ht="15.75" customHeight="1" x14ac:dyDescent="0.25">
      <c r="A517" s="45" t="str">
        <f>Welding!A7</f>
        <v>27.01.03</v>
      </c>
      <c r="B517" s="45" t="str">
        <f>Welding!B7</f>
        <v>How is the welding being controlled ? (robot speed, feed-rate of wire, amperage, etc.)</v>
      </c>
      <c r="C517" s="45">
        <f>Welding!J7</f>
        <v>0</v>
      </c>
    </row>
    <row r="518" spans="1:3" ht="15.75" customHeight="1" x14ac:dyDescent="0.25">
      <c r="A518" s="45" t="str">
        <f>Welding!A8</f>
        <v>27.01.04</v>
      </c>
      <c r="B518" s="45" t="str">
        <f>Welding!B8</f>
        <v xml:space="preserve">Are all components of your weld system (power sources, robot, wire-feeder, gas-flow etc.) calibrated? </v>
      </c>
      <c r="C518" s="45">
        <f>Welding!J8</f>
        <v>0</v>
      </c>
    </row>
    <row r="519" spans="1:3" ht="15.75" customHeight="1" x14ac:dyDescent="0.25">
      <c r="A519" s="45" t="str">
        <f>Welding!A9</f>
        <v>27.01.05</v>
      </c>
      <c r="B519" s="45" t="str">
        <f>Welding!B9</f>
        <v>What is the frequency of changing the liners for the wire? (liner wear)</v>
      </c>
      <c r="C519" s="45">
        <f>Welding!J9</f>
        <v>0</v>
      </c>
    </row>
    <row r="520" spans="1:3" ht="15.75" customHeight="1" x14ac:dyDescent="0.25">
      <c r="A520" s="45" t="str">
        <f>Welding!A10</f>
        <v>27.01.06</v>
      </c>
      <c r="B520" s="45" t="str">
        <f>Welding!B10</f>
        <v xml:space="preserve">Is the weld wire feed delivery system working accurately? </v>
      </c>
      <c r="C520" s="45">
        <f>Welding!J10</f>
        <v>0</v>
      </c>
    </row>
    <row r="521" spans="1:3" ht="15.75" customHeight="1" x14ac:dyDescent="0.25">
      <c r="A521" s="45" t="str">
        <f>Welding!A12</f>
        <v>27.01.07</v>
      </c>
      <c r="B521" s="45" t="str">
        <f>Welding!B12</f>
        <v>How is the shield gas mixture determined and developed?</v>
      </c>
      <c r="C521" s="45">
        <f>Welding!J12</f>
        <v>0</v>
      </c>
    </row>
    <row r="522" spans="1:3" ht="15.75" customHeight="1" x14ac:dyDescent="0.25">
      <c r="A522" s="45" t="str">
        <f>Welding!A13</f>
        <v>27.01.08</v>
      </c>
      <c r="B522" s="45" t="str">
        <f>Welding!B13</f>
        <v>How are the shield gas mixture settings lock and controlled?</v>
      </c>
      <c r="C522" s="45">
        <f>Welding!J13</f>
        <v>0</v>
      </c>
    </row>
    <row r="523" spans="1:3" ht="15.75" customHeight="1" x14ac:dyDescent="0.25">
      <c r="A523" s="45" t="str">
        <f>Welding!A14</f>
        <v>27.01.09</v>
      </c>
      <c r="B523" s="45" t="str">
        <f>Welding!B14</f>
        <v>Are there regular checks for shield gas mixture concentrations and pressures?</v>
      </c>
      <c r="C523" s="45">
        <f>Welding!J14</f>
        <v>0</v>
      </c>
    </row>
    <row r="524" spans="1:3" ht="15.75" customHeight="1" x14ac:dyDescent="0.25">
      <c r="A524" s="45" t="str">
        <f>Welding!A15</f>
        <v>27.01.10</v>
      </c>
      <c r="B524" s="45" t="str">
        <f>Welding!B15</f>
        <v>Does the supplier regularly re-validate the shield gas mixture levels to maintain correct weld conditions?</v>
      </c>
      <c r="C524" s="45">
        <f>Welding!J15</f>
        <v>0</v>
      </c>
    </row>
    <row r="525" spans="1:3" ht="15.75" customHeight="1" x14ac:dyDescent="0.25">
      <c r="A525" s="45" t="str">
        <f>Welding!A17</f>
        <v>27.01.11</v>
      </c>
      <c r="B525" s="45" t="str">
        <f>Welding!B17</f>
        <v>Are the welding torch and mounting brackets are tight and in correct position?</v>
      </c>
      <c r="C525" s="45">
        <f>Welding!J17</f>
        <v>0</v>
      </c>
    </row>
    <row r="526" spans="1:3" ht="15.75" customHeight="1" x14ac:dyDescent="0.25">
      <c r="A526" s="45" t="str">
        <f>Welding!A18</f>
        <v>27.01.12</v>
      </c>
      <c r="B526" s="45" t="str">
        <f>Welding!B18</f>
        <v>How are the robots Weld Fixture Origin or TCP maintained and is there a PM for the robots Weld Fixture Origin or TCP?</v>
      </c>
      <c r="C526" s="45">
        <f>Welding!J18</f>
        <v>0</v>
      </c>
    </row>
    <row r="527" spans="1:3" ht="15.75" customHeight="1" x14ac:dyDescent="0.25">
      <c r="A527" s="45" t="str">
        <f>Welding!A19</f>
        <v>27.01.13</v>
      </c>
      <c r="B527" s="45" t="str">
        <f>Welding!B19</f>
        <v xml:space="preserve">If a robotic crash occurs, how is the recovery handled? </v>
      </c>
      <c r="C527" s="45">
        <f>Welding!J19</f>
        <v>0</v>
      </c>
    </row>
    <row r="528" spans="1:3" ht="15.75" customHeight="1" x14ac:dyDescent="0.25">
      <c r="A528" s="45" t="str">
        <f>Welding!A20</f>
        <v>27.01.14</v>
      </c>
      <c r="B528" s="45" t="str">
        <f>Welding!B20</f>
        <v>How is the position of the welding fixture(s) verified?</v>
      </c>
      <c r="C528" s="45">
        <f>Welding!J20</f>
        <v>0</v>
      </c>
    </row>
    <row r="529" spans="1:3" ht="15.75" customHeight="1" x14ac:dyDescent="0.25">
      <c r="A529" s="45" t="str">
        <f>Welding!A21</f>
        <v>27.01.15</v>
      </c>
      <c r="B529" s="45" t="str">
        <f>Welding!B21</f>
        <v>What is the frequency of cleaning of the gas nozzle?</v>
      </c>
      <c r="C529" s="45">
        <f>Welding!J21</f>
        <v>0</v>
      </c>
    </row>
    <row r="530" spans="1:3" ht="15.75" customHeight="1" x14ac:dyDescent="0.25">
      <c r="A530" s="45" t="str">
        <f>Welding!A22</f>
        <v>27.01.16</v>
      </c>
      <c r="B530" s="45" t="str">
        <f>Welding!B22</f>
        <v>What is the frequency of change of the weld tip?</v>
      </c>
      <c r="C530" s="45">
        <f>Welding!J22</f>
        <v>0</v>
      </c>
    </row>
    <row r="531" spans="1:3" ht="15.75" customHeight="1" x14ac:dyDescent="0.25">
      <c r="A531" s="45" t="str">
        <f>Welding!A24</f>
        <v>27.01.17</v>
      </c>
      <c r="B531" s="45" t="str">
        <f>Welding!B24</f>
        <v>Are all safety devices operating properly and checked daily?</v>
      </c>
      <c r="C531" s="45">
        <f>Welding!J24</f>
        <v>0</v>
      </c>
    </row>
    <row r="532" spans="1:3" ht="15.75" customHeight="1" x14ac:dyDescent="0.25"/>
    <row r="533" spans="1:3" ht="15.75" customHeight="1" x14ac:dyDescent="0.25"/>
    <row r="534" spans="1:3" ht="15.75" customHeight="1" x14ac:dyDescent="0.25"/>
    <row r="535" spans="1:3" ht="15.75" customHeight="1" x14ac:dyDescent="0.25"/>
    <row r="536" spans="1:3" ht="15.75" customHeight="1" x14ac:dyDescent="0.25"/>
    <row r="537" spans="1:3" ht="15.75" customHeight="1" x14ac:dyDescent="0.25"/>
    <row r="538" spans="1:3" ht="15.75" customHeight="1" x14ac:dyDescent="0.25"/>
    <row r="539" spans="1:3" ht="15.75" customHeight="1" x14ac:dyDescent="0.25"/>
    <row r="540" spans="1:3" ht="15.75" customHeight="1" x14ac:dyDescent="0.25"/>
    <row r="541" spans="1:3" ht="15.75" customHeight="1" x14ac:dyDescent="0.25"/>
    <row r="542" spans="1:3" ht="15.75" customHeight="1" x14ac:dyDescent="0.25"/>
    <row r="543" spans="1:3" ht="15.75" customHeight="1" x14ac:dyDescent="0.25"/>
    <row r="544" spans="1:3"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pageSetUpPr fitToPage="1"/>
  </sheetPr>
  <dimension ref="A1:Z1003"/>
  <sheetViews>
    <sheetView workbookViewId="0">
      <selection activeCell="A2" sqref="A2"/>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11.28515625" customWidth="1"/>
  </cols>
  <sheetData>
    <row r="1" spans="1:26" ht="8.25" customHeight="1" x14ac:dyDescent="0.25">
      <c r="A1" s="46"/>
      <c r="B1" s="47"/>
      <c r="C1" s="47"/>
      <c r="D1" s="47"/>
      <c r="E1" s="47"/>
      <c r="F1" s="47"/>
      <c r="G1" s="47"/>
      <c r="H1" s="47"/>
      <c r="I1" s="47"/>
      <c r="J1" s="48"/>
      <c r="K1" s="49"/>
      <c r="L1" s="15"/>
      <c r="M1" s="15"/>
      <c r="N1" s="15"/>
      <c r="O1" s="15"/>
      <c r="P1" s="15"/>
      <c r="Q1" s="15"/>
      <c r="R1" s="15"/>
      <c r="S1" s="15"/>
      <c r="T1" s="15"/>
      <c r="U1" s="15"/>
      <c r="V1" s="15"/>
      <c r="W1" s="15"/>
      <c r="X1" s="15"/>
      <c r="Y1" s="15"/>
      <c r="Z1" s="15"/>
    </row>
    <row r="2" spans="1:26" ht="20.25" customHeight="1" x14ac:dyDescent="0.25">
      <c r="A2" s="22"/>
      <c r="B2" s="114" t="s">
        <v>126</v>
      </c>
      <c r="C2" s="79"/>
      <c r="D2" s="81"/>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1">
        <v>0.01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30" x14ac:dyDescent="0.25">
      <c r="A4" s="56" t="s">
        <v>153</v>
      </c>
      <c r="B4" s="57" t="s">
        <v>154</v>
      </c>
      <c r="C4" s="57" t="s">
        <v>155</v>
      </c>
      <c r="D4" s="57"/>
      <c r="E4" s="22"/>
      <c r="F4" s="22"/>
      <c r="G4" s="22"/>
      <c r="H4" s="58"/>
      <c r="I4" s="58"/>
      <c r="J4" s="22"/>
      <c r="K4" s="49"/>
      <c r="L4" s="15"/>
      <c r="M4" s="15"/>
      <c r="N4" s="15"/>
      <c r="O4" s="15"/>
      <c r="P4" s="15"/>
      <c r="Q4" s="15"/>
      <c r="R4" s="15"/>
      <c r="S4" s="15"/>
      <c r="T4" s="15"/>
      <c r="U4" s="15"/>
      <c r="V4" s="15"/>
      <c r="W4" s="15"/>
      <c r="X4" s="15"/>
      <c r="Y4" s="15"/>
      <c r="Z4" s="15"/>
    </row>
    <row r="5" spans="1:26" ht="135" x14ac:dyDescent="0.25">
      <c r="A5" s="56" t="s">
        <v>156</v>
      </c>
      <c r="B5" s="57" t="s">
        <v>157</v>
      </c>
      <c r="C5" s="57" t="s">
        <v>158</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159</v>
      </c>
      <c r="B6" s="57" t="s">
        <v>160</v>
      </c>
      <c r="C6" s="57" t="s">
        <v>161</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162</v>
      </c>
      <c r="B7" s="57" t="s">
        <v>163</v>
      </c>
      <c r="C7" s="57" t="s">
        <v>164</v>
      </c>
      <c r="D7" s="57"/>
      <c r="E7" s="22"/>
      <c r="F7" s="22"/>
      <c r="G7" s="22"/>
      <c r="H7" s="58"/>
      <c r="I7" s="58"/>
      <c r="J7" s="22"/>
      <c r="K7" s="49"/>
      <c r="L7" s="15"/>
      <c r="M7" s="15"/>
      <c r="N7" s="15"/>
      <c r="O7" s="15"/>
      <c r="P7" s="15"/>
      <c r="Q7" s="15"/>
      <c r="R7" s="15"/>
      <c r="S7" s="15"/>
      <c r="T7" s="15"/>
      <c r="U7" s="15"/>
      <c r="V7" s="15"/>
      <c r="W7" s="15"/>
      <c r="X7" s="15"/>
      <c r="Y7" s="15"/>
      <c r="Z7" s="15"/>
    </row>
    <row r="8" spans="1:26" ht="8.25" customHeight="1" x14ac:dyDescent="0.25">
      <c r="A8" s="46"/>
      <c r="B8" s="47"/>
      <c r="C8" s="47"/>
      <c r="D8" s="47"/>
      <c r="E8" s="47"/>
      <c r="F8" s="47"/>
      <c r="G8" s="47"/>
      <c r="H8" s="47"/>
      <c r="I8" s="47"/>
      <c r="J8" s="48"/>
      <c r="K8" s="49"/>
      <c r="L8" s="15"/>
      <c r="M8" s="15"/>
      <c r="N8" s="15"/>
      <c r="O8" s="15"/>
      <c r="P8" s="15"/>
      <c r="Q8" s="15"/>
      <c r="R8" s="15"/>
      <c r="S8" s="15"/>
      <c r="T8" s="15"/>
      <c r="U8" s="15"/>
      <c r="V8" s="15"/>
      <c r="W8" s="15"/>
      <c r="X8" s="15"/>
      <c r="Y8" s="15"/>
      <c r="Z8" s="15"/>
    </row>
    <row r="9" spans="1:26" ht="20.25" customHeight="1" x14ac:dyDescent="0.25">
      <c r="A9" s="22"/>
      <c r="B9" s="114" t="s">
        <v>127</v>
      </c>
      <c r="C9" s="79"/>
      <c r="D9" s="81"/>
      <c r="E9" s="50"/>
      <c r="F9" s="50"/>
      <c r="G9" s="50"/>
      <c r="H9" s="50"/>
      <c r="I9" s="50"/>
      <c r="J9" s="34"/>
      <c r="K9" s="49"/>
      <c r="L9" s="15"/>
      <c r="M9" s="15"/>
      <c r="N9" s="15"/>
      <c r="O9" s="15"/>
      <c r="P9" s="15"/>
      <c r="Q9" s="15"/>
      <c r="R9" s="15"/>
      <c r="S9" s="15"/>
      <c r="T9" s="15"/>
      <c r="U9" s="15"/>
      <c r="V9" s="15"/>
      <c r="W9" s="15"/>
      <c r="X9" s="15"/>
      <c r="Y9" s="15"/>
      <c r="Z9" s="15"/>
    </row>
    <row r="10" spans="1:26" ht="43.5" customHeight="1" x14ac:dyDescent="0.25">
      <c r="A10" s="51">
        <v>0.02</v>
      </c>
      <c r="B10" s="52" t="s">
        <v>124</v>
      </c>
      <c r="C10" s="53" t="s">
        <v>145</v>
      </c>
      <c r="D10" s="53" t="s">
        <v>165</v>
      </c>
      <c r="E10" s="53" t="s">
        <v>147</v>
      </c>
      <c r="F10" s="53" t="s">
        <v>148</v>
      </c>
      <c r="G10" s="53" t="s">
        <v>149</v>
      </c>
      <c r="H10" s="53" t="s">
        <v>150</v>
      </c>
      <c r="I10" s="53" t="s">
        <v>151</v>
      </c>
      <c r="J10" s="53" t="s">
        <v>152</v>
      </c>
      <c r="K10" s="54"/>
      <c r="L10" s="55"/>
      <c r="M10" s="55"/>
      <c r="N10" s="55"/>
      <c r="O10" s="55"/>
      <c r="P10" s="55"/>
      <c r="Q10" s="55"/>
      <c r="R10" s="55"/>
      <c r="S10" s="55"/>
      <c r="T10" s="55"/>
      <c r="U10" s="55"/>
      <c r="V10" s="55"/>
      <c r="W10" s="55"/>
      <c r="X10" s="55"/>
      <c r="Y10" s="55"/>
      <c r="Z10" s="55"/>
    </row>
    <row r="11" spans="1:26" ht="30" x14ac:dyDescent="0.25">
      <c r="A11" s="56" t="s">
        <v>166</v>
      </c>
      <c r="B11" s="57" t="s">
        <v>167</v>
      </c>
      <c r="C11" s="57" t="s">
        <v>168</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169</v>
      </c>
      <c r="B12" s="57" t="s">
        <v>170</v>
      </c>
      <c r="C12" s="57" t="s">
        <v>171</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45" x14ac:dyDescent="0.25">
      <c r="A13" s="56" t="s">
        <v>172</v>
      </c>
      <c r="B13" s="57" t="s">
        <v>173</v>
      </c>
      <c r="C13" s="57" t="s">
        <v>174</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175</v>
      </c>
      <c r="B14" s="57" t="s">
        <v>176</v>
      </c>
      <c r="C14" s="57" t="s">
        <v>177</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8.25" customHeight="1" x14ac:dyDescent="0.25">
      <c r="A15" s="46"/>
      <c r="B15" s="47"/>
      <c r="C15" s="47"/>
      <c r="D15" s="47"/>
      <c r="E15" s="47"/>
      <c r="F15" s="47"/>
      <c r="G15" s="47"/>
      <c r="H15" s="47"/>
      <c r="I15" s="47"/>
      <c r="J15" s="48"/>
      <c r="K15" s="49"/>
      <c r="L15" s="15"/>
      <c r="M15" s="15"/>
      <c r="N15" s="15"/>
      <c r="O15" s="15"/>
      <c r="P15" s="15"/>
      <c r="Q15" s="15"/>
      <c r="R15" s="15"/>
      <c r="S15" s="15"/>
      <c r="T15" s="15"/>
      <c r="U15" s="15"/>
      <c r="V15" s="15"/>
      <c r="W15" s="15"/>
      <c r="X15" s="15"/>
      <c r="Y15" s="15"/>
      <c r="Z15" s="15"/>
    </row>
    <row r="16" spans="1:26" ht="20.25" customHeight="1" x14ac:dyDescent="0.25">
      <c r="A16" s="22"/>
      <c r="B16" s="114" t="s">
        <v>128</v>
      </c>
      <c r="C16" s="79"/>
      <c r="D16" s="81"/>
      <c r="E16" s="50"/>
      <c r="F16" s="50"/>
      <c r="G16" s="50"/>
      <c r="H16" s="50"/>
      <c r="I16" s="50"/>
      <c r="J16" s="34"/>
      <c r="K16" s="49"/>
      <c r="L16" s="15"/>
      <c r="M16" s="15"/>
      <c r="N16" s="15"/>
      <c r="O16" s="15"/>
      <c r="P16" s="15"/>
      <c r="Q16" s="15"/>
      <c r="R16" s="15"/>
      <c r="S16" s="15"/>
      <c r="T16" s="15"/>
      <c r="U16" s="15"/>
      <c r="V16" s="15"/>
      <c r="W16" s="15"/>
      <c r="X16" s="15"/>
      <c r="Y16" s="15"/>
      <c r="Z16" s="15"/>
    </row>
    <row r="17" spans="1:26" ht="43.5" customHeight="1" x14ac:dyDescent="0.25">
      <c r="A17" s="51">
        <v>0.03</v>
      </c>
      <c r="B17" s="52" t="s">
        <v>124</v>
      </c>
      <c r="C17" s="53" t="s">
        <v>145</v>
      </c>
      <c r="D17" s="53" t="s">
        <v>165</v>
      </c>
      <c r="E17" s="53" t="s">
        <v>147</v>
      </c>
      <c r="F17" s="53" t="s">
        <v>148</v>
      </c>
      <c r="G17" s="53" t="s">
        <v>149</v>
      </c>
      <c r="H17" s="53" t="s">
        <v>150</v>
      </c>
      <c r="I17" s="53" t="s">
        <v>151</v>
      </c>
      <c r="J17" s="53" t="s">
        <v>152</v>
      </c>
      <c r="K17" s="54"/>
      <c r="L17" s="55"/>
      <c r="M17" s="55"/>
      <c r="N17" s="55"/>
      <c r="O17" s="55"/>
      <c r="P17" s="55"/>
      <c r="Q17" s="55"/>
      <c r="R17" s="55"/>
      <c r="S17" s="55"/>
      <c r="T17" s="55"/>
      <c r="U17" s="55"/>
      <c r="V17" s="55"/>
      <c r="W17" s="55"/>
      <c r="X17" s="55"/>
      <c r="Y17" s="55"/>
      <c r="Z17" s="55"/>
    </row>
    <row r="18" spans="1:26" ht="30" x14ac:dyDescent="0.25">
      <c r="A18" s="56" t="s">
        <v>178</v>
      </c>
      <c r="B18" s="57" t="s">
        <v>179</v>
      </c>
      <c r="C18" s="57" t="s">
        <v>180</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45" x14ac:dyDescent="0.25">
      <c r="A19" s="56" t="s">
        <v>181</v>
      </c>
      <c r="B19" s="57" t="s">
        <v>182</v>
      </c>
      <c r="C19" s="57" t="s">
        <v>183</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30" x14ac:dyDescent="0.25">
      <c r="A20" s="56" t="s">
        <v>184</v>
      </c>
      <c r="B20" s="57" t="s">
        <v>185</v>
      </c>
      <c r="C20" s="57" t="s">
        <v>186</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30" x14ac:dyDescent="0.25">
      <c r="A21" s="56" t="s">
        <v>187</v>
      </c>
      <c r="B21" s="57" t="s">
        <v>188</v>
      </c>
      <c r="C21" s="57" t="s">
        <v>189</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30" x14ac:dyDescent="0.25">
      <c r="A22" s="56" t="s">
        <v>190</v>
      </c>
      <c r="B22" s="57" t="s">
        <v>191</v>
      </c>
      <c r="C22" s="57" t="s">
        <v>192</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30" x14ac:dyDescent="0.25">
      <c r="A23" s="56" t="s">
        <v>193</v>
      </c>
      <c r="B23" s="57" t="s">
        <v>194</v>
      </c>
      <c r="C23" s="57" t="s">
        <v>195</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45" x14ac:dyDescent="0.25">
      <c r="A24" s="56" t="s">
        <v>196</v>
      </c>
      <c r="B24" s="57" t="s">
        <v>197</v>
      </c>
      <c r="C24" s="57" t="s">
        <v>198</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45" x14ac:dyDescent="0.25">
      <c r="A25" s="56" t="s">
        <v>199</v>
      </c>
      <c r="B25" s="57" t="s">
        <v>200</v>
      </c>
      <c r="C25" s="57" t="s">
        <v>201</v>
      </c>
      <c r="D25" s="57"/>
      <c r="E25" s="22"/>
      <c r="F25" s="22"/>
      <c r="G25" s="22"/>
      <c r="H25" s="58"/>
      <c r="I25" s="58"/>
      <c r="J25" s="22"/>
      <c r="K25" s="49"/>
      <c r="L25" s="15"/>
      <c r="M25" s="15"/>
      <c r="N25" s="15"/>
      <c r="O25" s="15"/>
      <c r="P25" s="15"/>
      <c r="Q25" s="15"/>
      <c r="R25" s="15"/>
      <c r="S25" s="15"/>
      <c r="T25" s="15"/>
      <c r="U25" s="15"/>
      <c r="V25" s="15"/>
      <c r="W25" s="15"/>
      <c r="X25" s="15"/>
      <c r="Y25" s="15"/>
      <c r="Z25" s="15"/>
    </row>
    <row r="26" spans="1:26" ht="120" x14ac:dyDescent="0.25">
      <c r="A26" s="56" t="s">
        <v>1676</v>
      </c>
      <c r="B26" s="57" t="s">
        <v>1684</v>
      </c>
      <c r="C26" s="57" t="s">
        <v>1679</v>
      </c>
      <c r="D26" s="57"/>
      <c r="E26" s="22"/>
      <c r="F26" s="22"/>
      <c r="G26" s="22"/>
      <c r="H26" s="58"/>
      <c r="I26" s="58"/>
      <c r="J26" s="22"/>
      <c r="K26" s="49"/>
      <c r="L26" s="15"/>
      <c r="M26" s="15"/>
      <c r="N26" s="15"/>
      <c r="O26" s="15"/>
      <c r="P26" s="15"/>
      <c r="Q26" s="15"/>
      <c r="R26" s="15"/>
      <c r="S26" s="15"/>
      <c r="T26" s="15"/>
      <c r="U26" s="15"/>
      <c r="V26" s="15"/>
      <c r="W26" s="15"/>
      <c r="X26" s="15"/>
      <c r="Y26" s="15"/>
      <c r="Z26" s="15"/>
    </row>
    <row r="27" spans="1:26" ht="75" x14ac:dyDescent="0.25">
      <c r="A27" s="56" t="s">
        <v>1677</v>
      </c>
      <c r="B27" s="57" t="s">
        <v>1680</v>
      </c>
      <c r="C27" s="57" t="s">
        <v>1681</v>
      </c>
      <c r="D27" s="57"/>
      <c r="E27" s="22"/>
      <c r="F27" s="22"/>
      <c r="G27" s="22"/>
      <c r="H27" s="58"/>
      <c r="I27" s="58"/>
      <c r="J27" s="22"/>
      <c r="K27" s="49"/>
      <c r="L27" s="15"/>
      <c r="M27" s="15"/>
      <c r="N27" s="15"/>
      <c r="O27" s="15"/>
      <c r="P27" s="15"/>
      <c r="Q27" s="15"/>
      <c r="R27" s="15"/>
      <c r="S27" s="15"/>
      <c r="T27" s="15"/>
      <c r="U27" s="15"/>
      <c r="V27" s="15"/>
      <c r="W27" s="15"/>
      <c r="X27" s="15"/>
      <c r="Y27" s="15"/>
      <c r="Z27" s="15"/>
    </row>
    <row r="28" spans="1:26" ht="75" x14ac:dyDescent="0.25">
      <c r="A28" s="56" t="s">
        <v>1678</v>
      </c>
      <c r="B28" s="57" t="s">
        <v>1682</v>
      </c>
      <c r="C28" s="57" t="s">
        <v>1683</v>
      </c>
      <c r="D28" s="57"/>
      <c r="E28" s="22"/>
      <c r="F28" s="22"/>
      <c r="G28" s="22"/>
      <c r="H28" s="58"/>
      <c r="I28" s="58"/>
      <c r="J28" s="22"/>
      <c r="K28" s="49"/>
      <c r="L28" s="15"/>
      <c r="M28" s="15"/>
      <c r="N28" s="15"/>
      <c r="O28" s="15"/>
      <c r="P28" s="15"/>
      <c r="Q28" s="15"/>
      <c r="R28" s="15"/>
      <c r="S28" s="15"/>
      <c r="T28" s="15"/>
      <c r="U28" s="15"/>
      <c r="V28" s="15"/>
      <c r="W28" s="15"/>
      <c r="X28" s="15"/>
      <c r="Y28" s="15"/>
      <c r="Z28" s="15"/>
    </row>
    <row r="29" spans="1:26" ht="8.25" customHeight="1" x14ac:dyDescent="0.25">
      <c r="A29" s="46"/>
      <c r="B29" s="47"/>
      <c r="C29" s="47"/>
      <c r="D29" s="47"/>
      <c r="E29" s="47"/>
      <c r="F29" s="47"/>
      <c r="G29" s="47"/>
      <c r="H29" s="47"/>
      <c r="I29" s="47"/>
      <c r="J29" s="48"/>
      <c r="K29" s="49"/>
      <c r="L29" s="15"/>
      <c r="M29" s="15"/>
      <c r="N29" s="15"/>
      <c r="O29" s="15"/>
      <c r="P29" s="15"/>
      <c r="Q29" s="15"/>
      <c r="R29" s="15"/>
      <c r="S29" s="15"/>
      <c r="T29" s="15"/>
      <c r="U29" s="15"/>
      <c r="V29" s="15"/>
      <c r="W29" s="15"/>
      <c r="X29" s="15"/>
      <c r="Y29" s="15"/>
      <c r="Z29" s="15"/>
    </row>
    <row r="30" spans="1:26" ht="20.25" customHeight="1" x14ac:dyDescent="0.25">
      <c r="A30" s="22"/>
      <c r="B30" s="114" t="s">
        <v>129</v>
      </c>
      <c r="C30" s="79"/>
      <c r="D30" s="81"/>
      <c r="E30" s="50"/>
      <c r="F30" s="50"/>
      <c r="G30" s="50"/>
      <c r="H30" s="50"/>
      <c r="I30" s="50"/>
      <c r="J30" s="34"/>
      <c r="K30" s="49"/>
      <c r="L30" s="15"/>
      <c r="M30" s="15"/>
      <c r="N30" s="15"/>
      <c r="O30" s="15"/>
      <c r="P30" s="15"/>
      <c r="Q30" s="15"/>
      <c r="R30" s="15"/>
      <c r="S30" s="15"/>
      <c r="T30" s="15"/>
      <c r="U30" s="15"/>
      <c r="V30" s="15"/>
      <c r="W30" s="15"/>
      <c r="X30" s="15"/>
      <c r="Y30" s="15"/>
      <c r="Z30" s="15"/>
    </row>
    <row r="31" spans="1:26" ht="43.5" customHeight="1" x14ac:dyDescent="0.25">
      <c r="A31" s="51">
        <v>0.04</v>
      </c>
      <c r="B31" s="52" t="s">
        <v>124</v>
      </c>
      <c r="C31" s="53" t="s">
        <v>145</v>
      </c>
      <c r="D31" s="53" t="s">
        <v>165</v>
      </c>
      <c r="E31" s="53" t="s">
        <v>147</v>
      </c>
      <c r="F31" s="53" t="s">
        <v>148</v>
      </c>
      <c r="G31" s="53" t="s">
        <v>149</v>
      </c>
      <c r="H31" s="53" t="s">
        <v>150</v>
      </c>
      <c r="I31" s="53" t="s">
        <v>151</v>
      </c>
      <c r="J31" s="53" t="s">
        <v>152</v>
      </c>
      <c r="K31" s="54"/>
      <c r="L31" s="55"/>
      <c r="M31" s="55"/>
      <c r="N31" s="55"/>
      <c r="O31" s="55"/>
      <c r="P31" s="55"/>
      <c r="Q31" s="55"/>
      <c r="R31" s="55"/>
      <c r="S31" s="55"/>
      <c r="T31" s="55"/>
      <c r="U31" s="55"/>
      <c r="V31" s="55"/>
      <c r="W31" s="55"/>
      <c r="X31" s="55"/>
      <c r="Y31" s="55"/>
      <c r="Z31" s="55"/>
    </row>
    <row r="32" spans="1:26" ht="30" x14ac:dyDescent="0.25">
      <c r="A32" s="56" t="s">
        <v>202</v>
      </c>
      <c r="B32" s="57" t="s">
        <v>203</v>
      </c>
      <c r="C32" s="57" t="s">
        <v>204</v>
      </c>
      <c r="D32" s="57"/>
      <c r="E32" s="22"/>
      <c r="F32" s="22"/>
      <c r="G32" s="22"/>
      <c r="H32" s="58"/>
      <c r="I32" s="58"/>
      <c r="J32" s="22"/>
      <c r="K32" s="49"/>
      <c r="L32" s="15"/>
      <c r="M32" s="15"/>
      <c r="N32" s="15"/>
      <c r="O32" s="15"/>
      <c r="P32" s="15"/>
      <c r="Q32" s="15"/>
      <c r="R32" s="15"/>
      <c r="S32" s="15"/>
      <c r="T32" s="15"/>
      <c r="U32" s="15"/>
      <c r="V32" s="15"/>
      <c r="W32" s="15"/>
      <c r="X32" s="15"/>
      <c r="Y32" s="15"/>
      <c r="Z32" s="15"/>
    </row>
    <row r="33" spans="1:26" ht="30" x14ac:dyDescent="0.25">
      <c r="A33" s="56" t="s">
        <v>205</v>
      </c>
      <c r="B33" s="57" t="s">
        <v>206</v>
      </c>
      <c r="C33" s="57" t="s">
        <v>207</v>
      </c>
      <c r="D33" s="57"/>
      <c r="E33" s="22"/>
      <c r="F33" s="22"/>
      <c r="G33" s="22"/>
      <c r="H33" s="58"/>
      <c r="I33" s="58"/>
      <c r="J33" s="22"/>
      <c r="K33" s="49"/>
      <c r="L33" s="15"/>
      <c r="M33" s="15"/>
      <c r="N33" s="15"/>
      <c r="O33" s="15"/>
      <c r="P33" s="15"/>
      <c r="Q33" s="15"/>
      <c r="R33" s="15"/>
      <c r="S33" s="15"/>
      <c r="T33" s="15"/>
      <c r="U33" s="15"/>
      <c r="V33" s="15"/>
      <c r="W33" s="15"/>
      <c r="X33" s="15"/>
      <c r="Y33" s="15"/>
      <c r="Z33" s="15"/>
    </row>
    <row r="34" spans="1:26" ht="30" x14ac:dyDescent="0.25">
      <c r="A34" s="56" t="s">
        <v>208</v>
      </c>
      <c r="B34" s="57" t="s">
        <v>209</v>
      </c>
      <c r="C34" s="57" t="s">
        <v>210</v>
      </c>
      <c r="D34" s="57"/>
      <c r="E34" s="22"/>
      <c r="F34" s="22"/>
      <c r="G34" s="22"/>
      <c r="H34" s="58"/>
      <c r="I34" s="58"/>
      <c r="J34" s="22"/>
      <c r="K34" s="49"/>
      <c r="L34" s="15"/>
      <c r="M34" s="15"/>
      <c r="N34" s="15"/>
      <c r="O34" s="15"/>
      <c r="P34" s="15"/>
      <c r="Q34" s="15"/>
      <c r="R34" s="15"/>
      <c r="S34" s="15"/>
      <c r="T34" s="15"/>
      <c r="U34" s="15"/>
      <c r="V34" s="15"/>
      <c r="W34" s="15"/>
      <c r="X34" s="15"/>
      <c r="Y34" s="15"/>
      <c r="Z34" s="15"/>
    </row>
    <row r="35" spans="1:26" ht="45" x14ac:dyDescent="0.25">
      <c r="A35" s="56" t="s">
        <v>211</v>
      </c>
      <c r="B35" s="57" t="s">
        <v>212</v>
      </c>
      <c r="C35" s="57" t="s">
        <v>213</v>
      </c>
      <c r="D35" s="57"/>
      <c r="E35" s="22"/>
      <c r="F35" s="22"/>
      <c r="G35" s="22"/>
      <c r="H35" s="58"/>
      <c r="I35" s="58"/>
      <c r="J35" s="22"/>
      <c r="K35" s="49"/>
      <c r="L35" s="15"/>
      <c r="M35" s="15"/>
      <c r="N35" s="15"/>
      <c r="O35" s="15"/>
      <c r="P35" s="15"/>
      <c r="Q35" s="15"/>
      <c r="R35" s="15"/>
      <c r="S35" s="15"/>
      <c r="T35" s="15"/>
      <c r="U35" s="15"/>
      <c r="V35" s="15"/>
      <c r="W35" s="15"/>
      <c r="X35" s="15"/>
      <c r="Y35" s="15"/>
      <c r="Z35" s="15"/>
    </row>
    <row r="36" spans="1:26" ht="30" x14ac:dyDescent="0.25">
      <c r="A36" s="56" t="s">
        <v>214</v>
      </c>
      <c r="B36" s="57" t="s">
        <v>215</v>
      </c>
      <c r="C36" s="57" t="s">
        <v>216</v>
      </c>
      <c r="D36" s="57"/>
      <c r="E36" s="22"/>
      <c r="F36" s="22"/>
      <c r="G36" s="22"/>
      <c r="H36" s="58"/>
      <c r="I36" s="58"/>
      <c r="J36" s="22"/>
      <c r="K36" s="49"/>
      <c r="L36" s="15"/>
      <c r="M36" s="15"/>
      <c r="N36" s="15"/>
      <c r="O36" s="15"/>
      <c r="P36" s="15"/>
      <c r="Q36" s="15"/>
      <c r="R36" s="15"/>
      <c r="S36" s="15"/>
      <c r="T36" s="15"/>
      <c r="U36" s="15"/>
      <c r="V36" s="15"/>
      <c r="W36" s="15"/>
      <c r="X36" s="15"/>
      <c r="Y36" s="15"/>
      <c r="Z36" s="15"/>
    </row>
    <row r="37" spans="1:26" ht="90" x14ac:dyDescent="0.25">
      <c r="A37" s="56" t="s">
        <v>217</v>
      </c>
      <c r="B37" s="57" t="s">
        <v>218</v>
      </c>
      <c r="C37" s="57" t="s">
        <v>219</v>
      </c>
      <c r="D37" s="57"/>
      <c r="E37" s="22"/>
      <c r="F37" s="22"/>
      <c r="G37" s="22"/>
      <c r="H37" s="58"/>
      <c r="I37" s="58"/>
      <c r="J37" s="22"/>
      <c r="K37" s="49"/>
      <c r="L37" s="15"/>
      <c r="M37" s="15"/>
      <c r="N37" s="15"/>
      <c r="O37" s="15"/>
      <c r="P37" s="15"/>
      <c r="Q37" s="15"/>
      <c r="R37" s="15"/>
      <c r="S37" s="15"/>
      <c r="T37" s="15"/>
      <c r="U37" s="15"/>
      <c r="V37" s="15"/>
      <c r="W37" s="15"/>
      <c r="X37" s="15"/>
      <c r="Y37" s="15"/>
      <c r="Z37" s="15"/>
    </row>
    <row r="38" spans="1:26" ht="45" x14ac:dyDescent="0.25">
      <c r="A38" s="56" t="s">
        <v>220</v>
      </c>
      <c r="B38" s="57" t="s">
        <v>221</v>
      </c>
      <c r="C38" s="57" t="s">
        <v>222</v>
      </c>
      <c r="D38" s="57"/>
      <c r="E38" s="22"/>
      <c r="F38" s="22"/>
      <c r="G38" s="22"/>
      <c r="H38" s="58"/>
      <c r="I38" s="58"/>
      <c r="J38" s="22"/>
      <c r="K38" s="49"/>
      <c r="L38" s="15"/>
      <c r="M38" s="15"/>
      <c r="N38" s="15"/>
      <c r="O38" s="15"/>
      <c r="P38" s="15"/>
      <c r="Q38" s="15"/>
      <c r="R38" s="15"/>
      <c r="S38" s="15"/>
      <c r="T38" s="15"/>
      <c r="U38" s="15"/>
      <c r="V38" s="15"/>
      <c r="W38" s="15"/>
      <c r="X38" s="15"/>
      <c r="Y38" s="15"/>
      <c r="Z38" s="15"/>
    </row>
    <row r="39" spans="1:26" ht="45" x14ac:dyDescent="0.25">
      <c r="A39" s="56" t="s">
        <v>223</v>
      </c>
      <c r="B39" s="57" t="s">
        <v>224</v>
      </c>
      <c r="C39" s="57" t="s">
        <v>225</v>
      </c>
      <c r="D39" s="57"/>
      <c r="E39" s="22"/>
      <c r="F39" s="22"/>
      <c r="G39" s="22"/>
      <c r="H39" s="58"/>
      <c r="I39" s="58"/>
      <c r="J39" s="22"/>
      <c r="K39" s="49"/>
      <c r="L39" s="15"/>
      <c r="M39" s="15"/>
      <c r="N39" s="15"/>
      <c r="O39" s="15"/>
      <c r="P39" s="15"/>
      <c r="Q39" s="15"/>
      <c r="R39" s="15"/>
      <c r="S39" s="15"/>
      <c r="T39" s="15"/>
      <c r="U39" s="15"/>
      <c r="V39" s="15"/>
      <c r="W39" s="15"/>
      <c r="X39" s="15"/>
      <c r="Y39" s="15"/>
      <c r="Z39" s="15"/>
    </row>
    <row r="40" spans="1:26" ht="30" x14ac:dyDescent="0.25">
      <c r="A40" s="56" t="s">
        <v>226</v>
      </c>
      <c r="B40" s="57" t="s">
        <v>227</v>
      </c>
      <c r="C40" s="57" t="s">
        <v>228</v>
      </c>
      <c r="D40" s="57"/>
      <c r="E40" s="22"/>
      <c r="F40" s="22"/>
      <c r="G40" s="22"/>
      <c r="H40" s="58"/>
      <c r="I40" s="58"/>
      <c r="J40" s="22"/>
      <c r="K40" s="49"/>
      <c r="L40" s="15"/>
      <c r="M40" s="15"/>
      <c r="N40" s="15"/>
      <c r="O40" s="15"/>
      <c r="P40" s="15"/>
      <c r="Q40" s="15"/>
      <c r="R40" s="15"/>
      <c r="S40" s="15"/>
      <c r="T40" s="15"/>
      <c r="U40" s="15"/>
      <c r="V40" s="15"/>
      <c r="W40" s="15"/>
      <c r="X40" s="15"/>
      <c r="Y40" s="15"/>
      <c r="Z40" s="15"/>
    </row>
    <row r="41" spans="1:26" ht="30" x14ac:dyDescent="0.25">
      <c r="A41" s="56" t="s">
        <v>229</v>
      </c>
      <c r="B41" s="57" t="s">
        <v>230</v>
      </c>
      <c r="C41" s="57" t="s">
        <v>231</v>
      </c>
      <c r="D41" s="57"/>
      <c r="E41" s="22"/>
      <c r="F41" s="22"/>
      <c r="G41" s="22"/>
      <c r="H41" s="58"/>
      <c r="I41" s="58"/>
      <c r="J41" s="22"/>
      <c r="K41" s="49"/>
      <c r="L41" s="15"/>
      <c r="M41" s="15"/>
      <c r="N41" s="15"/>
      <c r="O41" s="15"/>
      <c r="P41" s="15"/>
      <c r="Q41" s="15"/>
      <c r="R41" s="15"/>
      <c r="S41" s="15"/>
      <c r="T41" s="15"/>
      <c r="U41" s="15"/>
      <c r="V41" s="15"/>
      <c r="W41" s="15"/>
      <c r="X41" s="15"/>
      <c r="Y41" s="15"/>
      <c r="Z41" s="15"/>
    </row>
    <row r="42" spans="1:26" ht="60" x14ac:dyDescent="0.25">
      <c r="A42" s="56" t="s">
        <v>232</v>
      </c>
      <c r="B42" s="57" t="s">
        <v>233</v>
      </c>
      <c r="C42" s="57" t="s">
        <v>234</v>
      </c>
      <c r="D42" s="57"/>
      <c r="E42" s="22"/>
      <c r="F42" s="22"/>
      <c r="G42" s="22"/>
      <c r="H42" s="58"/>
      <c r="I42" s="58"/>
      <c r="J42" s="22"/>
      <c r="K42" s="49"/>
      <c r="L42" s="15"/>
      <c r="M42" s="15"/>
      <c r="N42" s="15"/>
      <c r="O42" s="15"/>
      <c r="P42" s="15"/>
      <c r="Q42" s="15"/>
      <c r="R42" s="15"/>
      <c r="S42" s="15"/>
      <c r="T42" s="15"/>
      <c r="U42" s="15"/>
      <c r="V42" s="15"/>
      <c r="W42" s="15"/>
      <c r="X42" s="15"/>
      <c r="Y42" s="15"/>
      <c r="Z42" s="15"/>
    </row>
    <row r="43" spans="1:26" ht="30" x14ac:dyDescent="0.25">
      <c r="A43" s="56" t="s">
        <v>235</v>
      </c>
      <c r="B43" s="57" t="s">
        <v>236</v>
      </c>
      <c r="C43" s="57" t="s">
        <v>237</v>
      </c>
      <c r="D43" s="57"/>
      <c r="E43" s="22"/>
      <c r="F43" s="22"/>
      <c r="G43" s="22"/>
      <c r="H43" s="58"/>
      <c r="I43" s="58"/>
      <c r="J43" s="22"/>
      <c r="K43" s="49"/>
      <c r="L43" s="15"/>
      <c r="M43" s="15"/>
      <c r="N43" s="15"/>
      <c r="O43" s="15"/>
      <c r="P43" s="15"/>
      <c r="Q43" s="15"/>
      <c r="R43" s="15"/>
      <c r="S43" s="15"/>
      <c r="T43" s="15"/>
      <c r="U43" s="15"/>
      <c r="V43" s="15"/>
      <c r="W43" s="15"/>
      <c r="X43" s="15"/>
      <c r="Y43" s="15"/>
      <c r="Z43" s="15"/>
    </row>
    <row r="44" spans="1:26" ht="60" x14ac:dyDescent="0.25">
      <c r="A44" s="56" t="s">
        <v>238</v>
      </c>
      <c r="B44" s="57" t="s">
        <v>239</v>
      </c>
      <c r="C44" s="57" t="s">
        <v>240</v>
      </c>
      <c r="D44" s="57"/>
      <c r="E44" s="22"/>
      <c r="F44" s="22"/>
      <c r="G44" s="22"/>
      <c r="H44" s="58"/>
      <c r="I44" s="58"/>
      <c r="J44" s="22"/>
      <c r="K44" s="49"/>
      <c r="L44" s="15"/>
      <c r="M44" s="15"/>
      <c r="N44" s="15"/>
      <c r="O44" s="15"/>
      <c r="P44" s="15"/>
      <c r="Q44" s="15"/>
      <c r="R44" s="15"/>
      <c r="S44" s="15"/>
      <c r="T44" s="15"/>
      <c r="U44" s="15"/>
      <c r="V44" s="15"/>
      <c r="W44" s="15"/>
      <c r="X44" s="15"/>
      <c r="Y44" s="15"/>
      <c r="Z44" s="15"/>
    </row>
    <row r="45" spans="1:26" ht="30" x14ac:dyDescent="0.25">
      <c r="A45" s="56" t="s">
        <v>241</v>
      </c>
      <c r="B45" s="57" t="s">
        <v>242</v>
      </c>
      <c r="C45" s="57" t="s">
        <v>243</v>
      </c>
      <c r="D45" s="57"/>
      <c r="E45" s="22"/>
      <c r="F45" s="22"/>
      <c r="G45" s="22"/>
      <c r="H45" s="58"/>
      <c r="I45" s="58"/>
      <c r="J45" s="22"/>
      <c r="K45" s="49"/>
      <c r="L45" s="15"/>
      <c r="M45" s="15"/>
      <c r="N45" s="15"/>
      <c r="O45" s="15"/>
      <c r="P45" s="15"/>
      <c r="Q45" s="15"/>
      <c r="R45" s="15"/>
      <c r="S45" s="15"/>
      <c r="T45" s="15"/>
      <c r="U45" s="15"/>
      <c r="V45" s="15"/>
      <c r="W45" s="15"/>
      <c r="X45" s="15"/>
      <c r="Y45" s="15"/>
      <c r="Z45" s="15"/>
    </row>
    <row r="46" spans="1:26" ht="30" x14ac:dyDescent="0.25">
      <c r="A46" s="56" t="s">
        <v>244</v>
      </c>
      <c r="B46" s="57" t="s">
        <v>245</v>
      </c>
      <c r="C46" s="57" t="s">
        <v>246</v>
      </c>
      <c r="D46" s="57"/>
      <c r="E46" s="22"/>
      <c r="F46" s="22"/>
      <c r="G46" s="22"/>
      <c r="H46" s="58"/>
      <c r="I46" s="58"/>
      <c r="J46" s="22"/>
      <c r="K46" s="49"/>
      <c r="L46" s="15"/>
      <c r="M46" s="15"/>
      <c r="N46" s="15"/>
      <c r="O46" s="15"/>
      <c r="P46" s="15"/>
      <c r="Q46" s="15"/>
      <c r="R46" s="15"/>
      <c r="S46" s="15"/>
      <c r="T46" s="15"/>
      <c r="U46" s="15"/>
      <c r="V46" s="15"/>
      <c r="W46" s="15"/>
      <c r="X46" s="15"/>
      <c r="Y46" s="15"/>
      <c r="Z46" s="15"/>
    </row>
    <row r="47" spans="1:26" ht="45" x14ac:dyDescent="0.25">
      <c r="A47" s="56" t="s">
        <v>247</v>
      </c>
      <c r="B47" s="57" t="s">
        <v>248</v>
      </c>
      <c r="C47" s="57" t="s">
        <v>249</v>
      </c>
      <c r="D47" s="57"/>
      <c r="E47" s="22"/>
      <c r="F47" s="22"/>
      <c r="G47" s="22"/>
      <c r="H47" s="58"/>
      <c r="I47" s="58"/>
      <c r="J47" s="22"/>
      <c r="K47" s="49"/>
      <c r="L47" s="15"/>
      <c r="M47" s="15"/>
      <c r="N47" s="15"/>
      <c r="O47" s="15"/>
      <c r="P47" s="15"/>
      <c r="Q47" s="15"/>
      <c r="R47" s="15"/>
      <c r="S47" s="15"/>
      <c r="T47" s="15"/>
      <c r="U47" s="15"/>
      <c r="V47" s="15"/>
      <c r="W47" s="15"/>
      <c r="X47" s="15"/>
      <c r="Y47" s="15"/>
      <c r="Z47" s="15"/>
    </row>
    <row r="48" spans="1:26" ht="90" x14ac:dyDescent="0.25">
      <c r="A48" s="56" t="s">
        <v>250</v>
      </c>
      <c r="B48" s="57" t="s">
        <v>251</v>
      </c>
      <c r="C48" s="57" t="s">
        <v>252</v>
      </c>
      <c r="D48" s="57"/>
      <c r="E48" s="22"/>
      <c r="F48" s="22"/>
      <c r="G48" s="22"/>
      <c r="H48" s="58"/>
      <c r="I48" s="58"/>
      <c r="J48" s="22"/>
      <c r="K48" s="49"/>
      <c r="L48" s="15"/>
      <c r="M48" s="15"/>
      <c r="N48" s="15"/>
      <c r="O48" s="15"/>
      <c r="P48" s="15"/>
      <c r="Q48" s="15"/>
      <c r="R48" s="15"/>
      <c r="S48" s="15"/>
      <c r="T48" s="15"/>
      <c r="U48" s="15"/>
      <c r="V48" s="15"/>
      <c r="W48" s="15"/>
      <c r="X48" s="15"/>
      <c r="Y48" s="15"/>
      <c r="Z48" s="15"/>
    </row>
    <row r="49" spans="1:26" ht="8.25" customHeight="1" x14ac:dyDescent="0.25">
      <c r="A49" s="46"/>
      <c r="B49" s="47"/>
      <c r="C49" s="47"/>
      <c r="D49" s="47"/>
      <c r="E49" s="47"/>
      <c r="F49" s="47"/>
      <c r="G49" s="47"/>
      <c r="H49" s="47"/>
      <c r="I49" s="47"/>
      <c r="J49" s="48"/>
      <c r="K49" s="49"/>
      <c r="L49" s="15"/>
      <c r="M49" s="15"/>
      <c r="N49" s="15"/>
      <c r="O49" s="15"/>
      <c r="P49" s="15"/>
      <c r="Q49" s="15"/>
      <c r="R49" s="15"/>
      <c r="S49" s="15"/>
      <c r="T49" s="15"/>
      <c r="U49" s="15"/>
      <c r="V49" s="15"/>
      <c r="W49" s="15"/>
      <c r="X49" s="15"/>
      <c r="Y49" s="15"/>
      <c r="Z49" s="15"/>
    </row>
    <row r="50" spans="1:26" ht="20.25" customHeight="1" x14ac:dyDescent="0.25">
      <c r="A50" s="22"/>
      <c r="B50" s="114" t="s">
        <v>130</v>
      </c>
      <c r="C50" s="79"/>
      <c r="D50" s="81"/>
      <c r="E50" s="50"/>
      <c r="F50" s="50"/>
      <c r="G50" s="50"/>
      <c r="H50" s="50"/>
      <c r="I50" s="50"/>
      <c r="J50" s="34"/>
      <c r="K50" s="49"/>
      <c r="L50" s="15"/>
      <c r="M50" s="15"/>
      <c r="N50" s="15"/>
      <c r="O50" s="15"/>
      <c r="P50" s="15"/>
      <c r="Q50" s="15"/>
      <c r="R50" s="15"/>
      <c r="S50" s="15"/>
      <c r="T50" s="15"/>
      <c r="U50" s="15"/>
      <c r="V50" s="15"/>
      <c r="W50" s="15"/>
      <c r="X50" s="15"/>
      <c r="Y50" s="15"/>
      <c r="Z50" s="15"/>
    </row>
    <row r="51" spans="1:26" ht="43.5" customHeight="1" x14ac:dyDescent="0.25">
      <c r="A51" s="51">
        <v>0.05</v>
      </c>
      <c r="B51" s="52" t="s">
        <v>124</v>
      </c>
      <c r="C51" s="53" t="s">
        <v>145</v>
      </c>
      <c r="D51" s="53" t="s">
        <v>165</v>
      </c>
      <c r="E51" s="53" t="s">
        <v>147</v>
      </c>
      <c r="F51" s="53" t="s">
        <v>148</v>
      </c>
      <c r="G51" s="53" t="s">
        <v>149</v>
      </c>
      <c r="H51" s="53" t="s">
        <v>150</v>
      </c>
      <c r="I51" s="53" t="s">
        <v>151</v>
      </c>
      <c r="J51" s="53" t="s">
        <v>152</v>
      </c>
      <c r="K51" s="54"/>
      <c r="L51" s="55"/>
      <c r="M51" s="55"/>
      <c r="N51" s="55"/>
      <c r="O51" s="55"/>
      <c r="P51" s="55"/>
      <c r="Q51" s="55"/>
      <c r="R51" s="55"/>
      <c r="S51" s="55"/>
      <c r="T51" s="55"/>
      <c r="U51" s="55"/>
      <c r="V51" s="55"/>
      <c r="W51" s="55"/>
      <c r="X51" s="55"/>
      <c r="Y51" s="55"/>
      <c r="Z51" s="55"/>
    </row>
    <row r="52" spans="1:26" ht="15.75" customHeight="1" x14ac:dyDescent="0.25">
      <c r="A52" s="56" t="s">
        <v>253</v>
      </c>
      <c r="B52" s="57" t="s">
        <v>254</v>
      </c>
      <c r="C52" s="57" t="s">
        <v>255</v>
      </c>
      <c r="D52" s="57"/>
      <c r="E52" s="22"/>
      <c r="F52" s="22"/>
      <c r="G52" s="22"/>
      <c r="H52" s="58"/>
      <c r="I52" s="58"/>
      <c r="J52" s="22"/>
      <c r="K52" s="49"/>
      <c r="L52" s="15"/>
      <c r="M52" s="15"/>
      <c r="N52" s="15"/>
      <c r="O52" s="15"/>
      <c r="P52" s="15"/>
      <c r="Q52" s="15"/>
      <c r="R52" s="15"/>
      <c r="S52" s="15"/>
      <c r="T52" s="15"/>
      <c r="U52" s="15"/>
      <c r="V52" s="15"/>
      <c r="W52" s="15"/>
      <c r="X52" s="15"/>
      <c r="Y52" s="15"/>
      <c r="Z52" s="15"/>
    </row>
    <row r="53" spans="1:26" ht="15.75" customHeight="1" x14ac:dyDescent="0.25">
      <c r="A53" s="56" t="s">
        <v>256</v>
      </c>
      <c r="B53" s="57" t="s">
        <v>257</v>
      </c>
      <c r="C53" s="57" t="s">
        <v>258</v>
      </c>
      <c r="D53" s="57"/>
      <c r="E53" s="22"/>
      <c r="F53" s="22"/>
      <c r="G53" s="22"/>
      <c r="H53" s="58"/>
      <c r="I53" s="58"/>
      <c r="J53" s="22"/>
      <c r="K53" s="49"/>
      <c r="L53" s="15"/>
      <c r="M53" s="15"/>
      <c r="N53" s="15"/>
      <c r="O53" s="15"/>
      <c r="P53" s="15"/>
      <c r="Q53" s="15"/>
      <c r="R53" s="15"/>
      <c r="S53" s="15"/>
      <c r="T53" s="15"/>
      <c r="U53" s="15"/>
      <c r="V53" s="15"/>
      <c r="W53" s="15"/>
      <c r="X53" s="15"/>
      <c r="Y53" s="15"/>
      <c r="Z53" s="15"/>
    </row>
    <row r="54" spans="1:26" ht="15.75" customHeight="1" x14ac:dyDescent="0.25">
      <c r="A54" s="56" t="s">
        <v>259</v>
      </c>
      <c r="B54" s="57" t="s">
        <v>260</v>
      </c>
      <c r="C54" s="57" t="s">
        <v>261</v>
      </c>
      <c r="D54" s="57"/>
      <c r="E54" s="22"/>
      <c r="F54" s="22"/>
      <c r="G54" s="22"/>
      <c r="H54" s="58"/>
      <c r="I54" s="58"/>
      <c r="J54" s="22"/>
      <c r="K54" s="49"/>
      <c r="L54" s="15"/>
      <c r="M54" s="15"/>
      <c r="N54" s="15"/>
      <c r="O54" s="15"/>
      <c r="P54" s="15"/>
      <c r="Q54" s="15"/>
      <c r="R54" s="15"/>
      <c r="S54" s="15"/>
      <c r="T54" s="15"/>
      <c r="U54" s="15"/>
      <c r="V54" s="15"/>
      <c r="W54" s="15"/>
      <c r="X54" s="15"/>
      <c r="Y54" s="15"/>
      <c r="Z54" s="15"/>
    </row>
    <row r="55" spans="1:26" ht="15.75" customHeight="1" x14ac:dyDescent="0.25">
      <c r="A55" s="56" t="s">
        <v>262</v>
      </c>
      <c r="B55" s="57" t="s">
        <v>263</v>
      </c>
      <c r="C55" s="57" t="s">
        <v>264</v>
      </c>
      <c r="D55" s="57"/>
      <c r="E55" s="22"/>
      <c r="F55" s="22"/>
      <c r="G55" s="22"/>
      <c r="H55" s="58"/>
      <c r="I55" s="58"/>
      <c r="J55" s="22"/>
      <c r="K55" s="49"/>
      <c r="L55" s="15"/>
      <c r="M55" s="15"/>
      <c r="N55" s="15"/>
      <c r="O55" s="15"/>
      <c r="P55" s="15"/>
      <c r="Q55" s="15"/>
      <c r="R55" s="15"/>
      <c r="S55" s="15"/>
      <c r="T55" s="15"/>
      <c r="U55" s="15"/>
      <c r="V55" s="15"/>
      <c r="W55" s="15"/>
      <c r="X55" s="15"/>
      <c r="Y55" s="15"/>
      <c r="Z55" s="15"/>
    </row>
    <row r="56" spans="1:26" ht="8.25" customHeight="1" x14ac:dyDescent="0.25">
      <c r="A56" s="46"/>
      <c r="B56" s="47"/>
      <c r="C56" s="47"/>
      <c r="D56" s="47"/>
      <c r="E56" s="47"/>
      <c r="F56" s="47"/>
      <c r="G56" s="47"/>
      <c r="H56" s="47"/>
      <c r="I56" s="47"/>
      <c r="J56" s="48"/>
      <c r="K56" s="49"/>
      <c r="L56" s="15"/>
      <c r="M56" s="15"/>
      <c r="N56" s="15"/>
      <c r="O56" s="15"/>
      <c r="P56" s="15"/>
      <c r="Q56" s="15"/>
      <c r="R56" s="15"/>
      <c r="S56" s="15"/>
      <c r="T56" s="15"/>
      <c r="U56" s="15"/>
      <c r="V56" s="15"/>
      <c r="W56" s="15"/>
      <c r="X56" s="15"/>
      <c r="Y56" s="15"/>
      <c r="Z56" s="15"/>
    </row>
    <row r="57" spans="1:26" ht="20.25" customHeight="1" x14ac:dyDescent="0.25">
      <c r="A57" s="22"/>
      <c r="B57" s="114" t="s">
        <v>131</v>
      </c>
      <c r="C57" s="79"/>
      <c r="D57" s="81"/>
      <c r="E57" s="50"/>
      <c r="F57" s="50"/>
      <c r="G57" s="50"/>
      <c r="H57" s="50"/>
      <c r="I57" s="50"/>
      <c r="J57" s="34"/>
      <c r="K57" s="49"/>
      <c r="L57" s="15"/>
      <c r="M57" s="15"/>
      <c r="N57" s="15"/>
      <c r="O57" s="15"/>
      <c r="P57" s="15"/>
      <c r="Q57" s="15"/>
      <c r="R57" s="15"/>
      <c r="S57" s="15"/>
      <c r="T57" s="15"/>
      <c r="U57" s="15"/>
      <c r="V57" s="15"/>
      <c r="W57" s="15"/>
      <c r="X57" s="15"/>
      <c r="Y57" s="15"/>
      <c r="Z57" s="15"/>
    </row>
    <row r="58" spans="1:26" ht="43.5" customHeight="1" x14ac:dyDescent="0.25">
      <c r="A58" s="51">
        <v>0.06</v>
      </c>
      <c r="B58" s="52" t="s">
        <v>124</v>
      </c>
      <c r="C58" s="53" t="s">
        <v>145</v>
      </c>
      <c r="D58" s="53" t="s">
        <v>165</v>
      </c>
      <c r="E58" s="53" t="s">
        <v>147</v>
      </c>
      <c r="F58" s="53" t="s">
        <v>148</v>
      </c>
      <c r="G58" s="53" t="s">
        <v>149</v>
      </c>
      <c r="H58" s="53" t="s">
        <v>150</v>
      </c>
      <c r="I58" s="53" t="s">
        <v>151</v>
      </c>
      <c r="J58" s="53" t="s">
        <v>152</v>
      </c>
      <c r="K58" s="54"/>
      <c r="L58" s="55"/>
      <c r="M58" s="55"/>
      <c r="N58" s="55"/>
      <c r="O58" s="55"/>
      <c r="P58" s="55"/>
      <c r="Q58" s="55"/>
      <c r="R58" s="55"/>
      <c r="S58" s="55"/>
      <c r="T58" s="55"/>
      <c r="U58" s="55"/>
      <c r="V58" s="55"/>
      <c r="W58" s="55"/>
      <c r="X58" s="55"/>
      <c r="Y58" s="55"/>
      <c r="Z58" s="55"/>
    </row>
    <row r="59" spans="1:26" ht="15.75" customHeight="1" x14ac:dyDescent="0.25">
      <c r="A59" s="56" t="s">
        <v>265</v>
      </c>
      <c r="B59" s="57" t="s">
        <v>266</v>
      </c>
      <c r="C59" s="57" t="s">
        <v>267</v>
      </c>
      <c r="D59" s="57"/>
      <c r="E59" s="22"/>
      <c r="F59" s="22"/>
      <c r="G59" s="22"/>
      <c r="H59" s="58"/>
      <c r="I59" s="58"/>
      <c r="J59" s="22"/>
      <c r="K59" s="49"/>
      <c r="L59" s="15"/>
      <c r="M59" s="15"/>
      <c r="N59" s="15"/>
      <c r="O59" s="15"/>
      <c r="P59" s="15"/>
      <c r="Q59" s="15"/>
      <c r="R59" s="15"/>
      <c r="S59" s="15"/>
      <c r="T59" s="15"/>
      <c r="U59" s="15"/>
      <c r="V59" s="15"/>
      <c r="W59" s="15"/>
      <c r="X59" s="15"/>
      <c r="Y59" s="15"/>
      <c r="Z59" s="15"/>
    </row>
    <row r="60" spans="1:26" ht="15.75" customHeight="1" x14ac:dyDescent="0.25">
      <c r="A60" s="56" t="s">
        <v>268</v>
      </c>
      <c r="B60" s="57" t="s">
        <v>269</v>
      </c>
      <c r="C60" s="57" t="s">
        <v>270</v>
      </c>
      <c r="D60" s="57"/>
      <c r="E60" s="22"/>
      <c r="F60" s="22"/>
      <c r="G60" s="22"/>
      <c r="H60" s="58"/>
      <c r="I60" s="58"/>
      <c r="J60" s="22"/>
      <c r="K60" s="49"/>
      <c r="L60" s="15"/>
      <c r="M60" s="15"/>
      <c r="N60" s="15"/>
      <c r="O60" s="15"/>
      <c r="P60" s="15"/>
      <c r="Q60" s="15"/>
      <c r="R60" s="15"/>
      <c r="S60" s="15"/>
      <c r="T60" s="15"/>
      <c r="U60" s="15"/>
      <c r="V60" s="15"/>
      <c r="W60" s="15"/>
      <c r="X60" s="15"/>
      <c r="Y60" s="15"/>
      <c r="Z60" s="15"/>
    </row>
    <row r="61" spans="1:26" ht="15.75" customHeight="1" x14ac:dyDescent="0.25">
      <c r="A61" s="56" t="s">
        <v>271</v>
      </c>
      <c r="B61" s="57" t="s">
        <v>272</v>
      </c>
      <c r="C61" s="57" t="s">
        <v>273</v>
      </c>
      <c r="D61" s="57"/>
      <c r="E61" s="22"/>
      <c r="F61" s="22"/>
      <c r="G61" s="22"/>
      <c r="H61" s="58"/>
      <c r="I61" s="58"/>
      <c r="J61" s="22"/>
      <c r="K61" s="49"/>
      <c r="L61" s="15"/>
      <c r="M61" s="15"/>
      <c r="N61" s="15"/>
      <c r="O61" s="15"/>
      <c r="P61" s="15"/>
      <c r="Q61" s="15"/>
      <c r="R61" s="15"/>
      <c r="S61" s="15"/>
      <c r="T61" s="15"/>
      <c r="U61" s="15"/>
      <c r="V61" s="15"/>
      <c r="W61" s="15"/>
      <c r="X61" s="15"/>
      <c r="Y61" s="15"/>
      <c r="Z61" s="15"/>
    </row>
    <row r="62" spans="1:26" ht="8.25" customHeight="1" x14ac:dyDescent="0.25">
      <c r="A62" s="46"/>
      <c r="B62" s="47"/>
      <c r="C62" s="47"/>
      <c r="D62" s="47"/>
      <c r="E62" s="47"/>
      <c r="F62" s="47"/>
      <c r="G62" s="47"/>
      <c r="H62" s="47"/>
      <c r="I62" s="47"/>
      <c r="J62" s="48"/>
      <c r="K62" s="49"/>
      <c r="L62" s="15"/>
      <c r="M62" s="15"/>
      <c r="N62" s="15"/>
      <c r="O62" s="15"/>
      <c r="P62" s="15"/>
      <c r="Q62" s="15"/>
      <c r="R62" s="15"/>
      <c r="S62" s="15"/>
      <c r="T62" s="15"/>
      <c r="U62" s="15"/>
      <c r="V62" s="15"/>
      <c r="W62" s="15"/>
      <c r="X62" s="15"/>
      <c r="Y62" s="15"/>
      <c r="Z62" s="15"/>
    </row>
    <row r="63" spans="1:26" ht="20.25" customHeight="1" x14ac:dyDescent="0.25">
      <c r="A63" s="22"/>
      <c r="B63" s="114" t="s">
        <v>132</v>
      </c>
      <c r="C63" s="79"/>
      <c r="D63" s="81"/>
      <c r="E63" s="50"/>
      <c r="F63" s="50"/>
      <c r="G63" s="50"/>
      <c r="H63" s="50"/>
      <c r="I63" s="50"/>
      <c r="J63" s="34"/>
      <c r="K63" s="49"/>
      <c r="L63" s="15"/>
      <c r="M63" s="15"/>
      <c r="N63" s="15"/>
      <c r="O63" s="15"/>
      <c r="P63" s="15"/>
      <c r="Q63" s="15"/>
      <c r="R63" s="15"/>
      <c r="S63" s="15"/>
      <c r="T63" s="15"/>
      <c r="U63" s="15"/>
      <c r="V63" s="15"/>
      <c r="W63" s="15"/>
      <c r="X63" s="15"/>
      <c r="Y63" s="15"/>
      <c r="Z63" s="15"/>
    </row>
    <row r="64" spans="1:26" ht="43.5" customHeight="1" x14ac:dyDescent="0.25">
      <c r="A64" s="51">
        <v>7.0000000000000007E-2</v>
      </c>
      <c r="B64" s="52" t="s">
        <v>124</v>
      </c>
      <c r="C64" s="53" t="s">
        <v>145</v>
      </c>
      <c r="D64" s="53" t="s">
        <v>165</v>
      </c>
      <c r="E64" s="53" t="s">
        <v>147</v>
      </c>
      <c r="F64" s="53" t="s">
        <v>148</v>
      </c>
      <c r="G64" s="53" t="s">
        <v>149</v>
      </c>
      <c r="H64" s="53" t="s">
        <v>150</v>
      </c>
      <c r="I64" s="53" t="s">
        <v>151</v>
      </c>
      <c r="J64" s="53" t="s">
        <v>152</v>
      </c>
      <c r="K64" s="54"/>
      <c r="L64" s="55"/>
      <c r="M64" s="55"/>
      <c r="N64" s="55"/>
      <c r="O64" s="55"/>
      <c r="P64" s="55"/>
      <c r="Q64" s="55"/>
      <c r="R64" s="55"/>
      <c r="S64" s="55"/>
      <c r="T64" s="55"/>
      <c r="U64" s="55"/>
      <c r="V64" s="55"/>
      <c r="W64" s="55"/>
      <c r="X64" s="55"/>
      <c r="Y64" s="55"/>
      <c r="Z64" s="55"/>
    </row>
    <row r="65" spans="1:26" ht="15.75" customHeight="1" x14ac:dyDescent="0.25">
      <c r="A65" s="56" t="s">
        <v>274</v>
      </c>
      <c r="B65" s="57" t="s">
        <v>275</v>
      </c>
      <c r="C65" s="57" t="s">
        <v>276</v>
      </c>
      <c r="D65" s="57"/>
      <c r="E65" s="22"/>
      <c r="F65" s="22"/>
      <c r="G65" s="22"/>
      <c r="H65" s="58"/>
      <c r="I65" s="58"/>
      <c r="J65" s="22"/>
      <c r="K65" s="49"/>
      <c r="L65" s="15"/>
      <c r="M65" s="15"/>
      <c r="N65" s="15"/>
      <c r="O65" s="15"/>
      <c r="P65" s="15"/>
      <c r="Q65" s="15"/>
      <c r="R65" s="15"/>
      <c r="S65" s="15"/>
      <c r="T65" s="15"/>
      <c r="U65" s="15"/>
      <c r="V65" s="15"/>
      <c r="W65" s="15"/>
      <c r="X65" s="15"/>
      <c r="Y65" s="15"/>
      <c r="Z65" s="15"/>
    </row>
    <row r="66" spans="1:26" ht="15.75" customHeight="1" x14ac:dyDescent="0.25">
      <c r="A66" s="56" t="s">
        <v>277</v>
      </c>
      <c r="B66" s="57" t="s">
        <v>278</v>
      </c>
      <c r="C66" s="57" t="s">
        <v>279</v>
      </c>
      <c r="D66" s="57"/>
      <c r="E66" s="22"/>
      <c r="F66" s="22"/>
      <c r="G66" s="22"/>
      <c r="H66" s="58"/>
      <c r="I66" s="58"/>
      <c r="J66" s="22"/>
      <c r="K66" s="49"/>
      <c r="L66" s="15"/>
      <c r="M66" s="15"/>
      <c r="N66" s="15"/>
      <c r="O66" s="15"/>
      <c r="P66" s="15"/>
      <c r="Q66" s="15"/>
      <c r="R66" s="15"/>
      <c r="S66" s="15"/>
      <c r="T66" s="15"/>
      <c r="U66" s="15"/>
      <c r="V66" s="15"/>
      <c r="W66" s="15"/>
      <c r="X66" s="15"/>
      <c r="Y66" s="15"/>
      <c r="Z66" s="15"/>
    </row>
    <row r="67" spans="1:26" ht="15.75" customHeight="1" x14ac:dyDescent="0.25">
      <c r="A67" s="56" t="s">
        <v>280</v>
      </c>
      <c r="B67" s="57" t="s">
        <v>281</v>
      </c>
      <c r="C67" s="57" t="s">
        <v>282</v>
      </c>
      <c r="D67" s="57"/>
      <c r="E67" s="22"/>
      <c r="F67" s="22"/>
      <c r="G67" s="22"/>
      <c r="H67" s="58"/>
      <c r="I67" s="58"/>
      <c r="J67" s="22"/>
      <c r="K67" s="49"/>
      <c r="L67" s="15"/>
      <c r="M67" s="15"/>
      <c r="N67" s="15"/>
      <c r="O67" s="15"/>
      <c r="P67" s="15"/>
      <c r="Q67" s="15"/>
      <c r="R67" s="15"/>
      <c r="S67" s="15"/>
      <c r="T67" s="15"/>
      <c r="U67" s="15"/>
      <c r="V67" s="15"/>
      <c r="W67" s="15"/>
      <c r="X67" s="15"/>
      <c r="Y67" s="15"/>
      <c r="Z67" s="15"/>
    </row>
    <row r="68" spans="1:26" ht="15.75" customHeight="1" x14ac:dyDescent="0.25">
      <c r="A68" s="56" t="s">
        <v>283</v>
      </c>
      <c r="B68" s="57" t="s">
        <v>284</v>
      </c>
      <c r="C68" s="57" t="s">
        <v>285</v>
      </c>
      <c r="D68" s="57"/>
      <c r="E68" s="22"/>
      <c r="F68" s="22"/>
      <c r="G68" s="22"/>
      <c r="H68" s="58"/>
      <c r="I68" s="58"/>
      <c r="J68" s="22"/>
      <c r="K68" s="49"/>
      <c r="L68" s="15"/>
      <c r="M68" s="15"/>
      <c r="N68" s="15"/>
      <c r="O68" s="15"/>
      <c r="P68" s="15"/>
      <c r="Q68" s="15"/>
      <c r="R68" s="15"/>
      <c r="S68" s="15"/>
      <c r="T68" s="15"/>
      <c r="U68" s="15"/>
      <c r="V68" s="15"/>
      <c r="W68" s="15"/>
      <c r="X68" s="15"/>
      <c r="Y68" s="15"/>
      <c r="Z68" s="15"/>
    </row>
    <row r="69" spans="1:26" ht="15.75" customHeight="1" x14ac:dyDescent="0.25">
      <c r="A69" s="56" t="s">
        <v>286</v>
      </c>
      <c r="B69" s="57" t="s">
        <v>287</v>
      </c>
      <c r="C69" s="57" t="s">
        <v>288</v>
      </c>
      <c r="D69" s="57"/>
      <c r="E69" s="22"/>
      <c r="F69" s="22"/>
      <c r="G69" s="22"/>
      <c r="H69" s="58"/>
      <c r="I69" s="58"/>
      <c r="J69" s="22"/>
      <c r="K69" s="49"/>
      <c r="L69" s="15"/>
      <c r="M69" s="15"/>
      <c r="N69" s="15"/>
      <c r="O69" s="15"/>
      <c r="P69" s="15"/>
      <c r="Q69" s="15"/>
      <c r="R69" s="15"/>
      <c r="S69" s="15"/>
      <c r="T69" s="15"/>
      <c r="U69" s="15"/>
      <c r="V69" s="15"/>
      <c r="W69" s="15"/>
      <c r="X69" s="15"/>
      <c r="Y69" s="15"/>
      <c r="Z69" s="15"/>
    </row>
    <row r="70" spans="1:26" ht="15.75" customHeight="1" x14ac:dyDescent="0.25">
      <c r="A70" s="56" t="s">
        <v>289</v>
      </c>
      <c r="B70" s="57" t="s">
        <v>290</v>
      </c>
      <c r="C70" s="57" t="s">
        <v>291</v>
      </c>
      <c r="D70" s="57"/>
      <c r="E70" s="22"/>
      <c r="F70" s="22"/>
      <c r="G70" s="22"/>
      <c r="H70" s="58"/>
      <c r="I70" s="58"/>
      <c r="J70" s="22"/>
      <c r="K70" s="49"/>
      <c r="L70" s="15"/>
      <c r="M70" s="15"/>
      <c r="N70" s="15"/>
      <c r="O70" s="15"/>
      <c r="P70" s="15"/>
      <c r="Q70" s="15"/>
      <c r="R70" s="15"/>
      <c r="S70" s="15"/>
      <c r="T70" s="15"/>
      <c r="U70" s="15"/>
      <c r="V70" s="15"/>
      <c r="W70" s="15"/>
      <c r="X70" s="15"/>
      <c r="Y70" s="15"/>
      <c r="Z70" s="15"/>
    </row>
    <row r="71" spans="1:26" ht="15.75" customHeight="1" x14ac:dyDescent="0.25">
      <c r="A71" s="56" t="s">
        <v>292</v>
      </c>
      <c r="B71" s="57" t="s">
        <v>293</v>
      </c>
      <c r="C71" s="57" t="s">
        <v>294</v>
      </c>
      <c r="D71" s="57"/>
      <c r="E71" s="22"/>
      <c r="F71" s="22"/>
      <c r="G71" s="22"/>
      <c r="H71" s="58"/>
      <c r="I71" s="58"/>
      <c r="J71" s="22"/>
      <c r="K71" s="49"/>
      <c r="L71" s="15"/>
      <c r="M71" s="15"/>
      <c r="N71" s="15"/>
      <c r="O71" s="15"/>
      <c r="P71" s="15"/>
      <c r="Q71" s="15"/>
      <c r="R71" s="15"/>
      <c r="S71" s="15"/>
      <c r="T71" s="15"/>
      <c r="U71" s="15"/>
      <c r="V71" s="15"/>
      <c r="W71" s="15"/>
      <c r="X71" s="15"/>
      <c r="Y71" s="15"/>
      <c r="Z71" s="15"/>
    </row>
    <row r="72" spans="1:26" ht="8.25" customHeight="1" x14ac:dyDescent="0.25">
      <c r="A72" s="46"/>
      <c r="B72" s="47"/>
      <c r="C72" s="47"/>
      <c r="D72" s="47"/>
      <c r="E72" s="47"/>
      <c r="F72" s="47"/>
      <c r="G72" s="47"/>
      <c r="H72" s="47"/>
      <c r="I72" s="47"/>
      <c r="J72" s="48"/>
      <c r="K72" s="49"/>
      <c r="L72" s="15"/>
      <c r="M72" s="15"/>
      <c r="N72" s="15"/>
      <c r="O72" s="15"/>
      <c r="P72" s="15"/>
      <c r="Q72" s="15"/>
      <c r="R72" s="15"/>
      <c r="S72" s="15"/>
      <c r="T72" s="15"/>
      <c r="U72" s="15"/>
      <c r="V72" s="15"/>
      <c r="W72" s="15"/>
      <c r="X72" s="15"/>
      <c r="Y72" s="15"/>
      <c r="Z72" s="15"/>
    </row>
    <row r="73" spans="1:26" ht="20.25" customHeight="1" x14ac:dyDescent="0.25">
      <c r="A73" s="22"/>
      <c r="B73" s="114" t="s">
        <v>133</v>
      </c>
      <c r="C73" s="79"/>
      <c r="D73" s="81"/>
      <c r="E73" s="50"/>
      <c r="F73" s="50"/>
      <c r="G73" s="50"/>
      <c r="H73" s="50"/>
      <c r="I73" s="50"/>
      <c r="J73" s="34"/>
      <c r="K73" s="49"/>
      <c r="L73" s="15"/>
      <c r="M73" s="15"/>
      <c r="N73" s="15"/>
      <c r="O73" s="15"/>
      <c r="P73" s="15"/>
      <c r="Q73" s="15"/>
      <c r="R73" s="15"/>
      <c r="S73" s="15"/>
      <c r="T73" s="15"/>
      <c r="U73" s="15"/>
      <c r="V73" s="15"/>
      <c r="W73" s="15"/>
      <c r="X73" s="15"/>
      <c r="Y73" s="15"/>
      <c r="Z73" s="15"/>
    </row>
    <row r="74" spans="1:26" ht="43.5" customHeight="1" x14ac:dyDescent="0.25">
      <c r="A74" s="51">
        <v>0.08</v>
      </c>
      <c r="B74" s="52" t="s">
        <v>124</v>
      </c>
      <c r="C74" s="53" t="s">
        <v>145</v>
      </c>
      <c r="D74" s="53" t="s">
        <v>165</v>
      </c>
      <c r="E74" s="53" t="s">
        <v>147</v>
      </c>
      <c r="F74" s="53" t="s">
        <v>148</v>
      </c>
      <c r="G74" s="53" t="s">
        <v>149</v>
      </c>
      <c r="H74" s="53" t="s">
        <v>150</v>
      </c>
      <c r="I74" s="53" t="s">
        <v>151</v>
      </c>
      <c r="J74" s="53" t="s">
        <v>152</v>
      </c>
      <c r="K74" s="54"/>
      <c r="L74" s="55"/>
      <c r="M74" s="55"/>
      <c r="N74" s="55"/>
      <c r="O74" s="55"/>
      <c r="P74" s="55"/>
      <c r="Q74" s="55"/>
      <c r="R74" s="55"/>
      <c r="S74" s="55"/>
      <c r="T74" s="55"/>
      <c r="U74" s="55"/>
      <c r="V74" s="55"/>
      <c r="W74" s="55"/>
      <c r="X74" s="55"/>
      <c r="Y74" s="55"/>
      <c r="Z74" s="55"/>
    </row>
    <row r="75" spans="1:26" ht="15.75" customHeight="1" x14ac:dyDescent="0.25">
      <c r="A75" s="56" t="s">
        <v>295</v>
      </c>
      <c r="B75" s="57" t="s">
        <v>296</v>
      </c>
      <c r="C75" s="57" t="s">
        <v>297</v>
      </c>
      <c r="D75" s="57"/>
      <c r="E75" s="22"/>
      <c r="F75" s="22"/>
      <c r="G75" s="22"/>
      <c r="H75" s="58"/>
      <c r="I75" s="58"/>
      <c r="J75" s="22"/>
      <c r="K75" s="49"/>
      <c r="L75" s="15"/>
      <c r="M75" s="15"/>
      <c r="N75" s="15"/>
      <c r="O75" s="15"/>
      <c r="P75" s="15"/>
      <c r="Q75" s="15"/>
      <c r="R75" s="15"/>
      <c r="S75" s="15"/>
      <c r="T75" s="15"/>
      <c r="U75" s="15"/>
      <c r="V75" s="15"/>
      <c r="W75" s="15"/>
      <c r="X75" s="15"/>
      <c r="Y75" s="15"/>
      <c r="Z75" s="15"/>
    </row>
    <row r="76" spans="1:26" ht="15.75" customHeight="1" x14ac:dyDescent="0.25">
      <c r="A76" s="56" t="s">
        <v>298</v>
      </c>
      <c r="B76" s="57" t="s">
        <v>299</v>
      </c>
      <c r="C76" s="57" t="s">
        <v>300</v>
      </c>
      <c r="D76" s="57"/>
      <c r="E76" s="22"/>
      <c r="F76" s="22"/>
      <c r="G76" s="22"/>
      <c r="H76" s="58"/>
      <c r="I76" s="58"/>
      <c r="J76" s="22"/>
      <c r="K76" s="49"/>
      <c r="L76" s="15"/>
      <c r="M76" s="15"/>
      <c r="N76" s="15"/>
      <c r="O76" s="15"/>
      <c r="P76" s="15"/>
      <c r="Q76" s="15"/>
      <c r="R76" s="15"/>
      <c r="S76" s="15"/>
      <c r="T76" s="15"/>
      <c r="U76" s="15"/>
      <c r="V76" s="15"/>
      <c r="W76" s="15"/>
      <c r="X76" s="15"/>
      <c r="Y76" s="15"/>
      <c r="Z76" s="15"/>
    </row>
    <row r="77" spans="1:26" ht="15.75" customHeight="1" x14ac:dyDescent="0.25">
      <c r="A77" s="56" t="s">
        <v>301</v>
      </c>
      <c r="B77" s="57" t="s">
        <v>302</v>
      </c>
      <c r="C77" s="57" t="s">
        <v>303</v>
      </c>
      <c r="D77" s="57"/>
      <c r="E77" s="22"/>
      <c r="F77" s="22"/>
      <c r="G77" s="22"/>
      <c r="H77" s="58"/>
      <c r="I77" s="58"/>
      <c r="J77" s="22"/>
      <c r="K77" s="49"/>
      <c r="L77" s="15"/>
      <c r="M77" s="15"/>
      <c r="N77" s="15"/>
      <c r="O77" s="15"/>
      <c r="P77" s="15"/>
      <c r="Q77" s="15"/>
      <c r="R77" s="15"/>
      <c r="S77" s="15"/>
      <c r="T77" s="15"/>
      <c r="U77" s="15"/>
      <c r="V77" s="15"/>
      <c r="W77" s="15"/>
      <c r="X77" s="15"/>
      <c r="Y77" s="15"/>
      <c r="Z77" s="15"/>
    </row>
    <row r="78" spans="1:26" ht="15.75" customHeight="1" x14ac:dyDescent="0.25">
      <c r="A78" s="56" t="s">
        <v>304</v>
      </c>
      <c r="B78" s="57" t="s">
        <v>305</v>
      </c>
      <c r="C78" s="57" t="s">
        <v>285</v>
      </c>
      <c r="D78" s="57"/>
      <c r="E78" s="22"/>
      <c r="F78" s="22"/>
      <c r="G78" s="22"/>
      <c r="H78" s="58"/>
      <c r="I78" s="58"/>
      <c r="J78" s="22"/>
      <c r="K78" s="49"/>
      <c r="L78" s="15"/>
      <c r="M78" s="15"/>
      <c r="N78" s="15"/>
      <c r="O78" s="15"/>
      <c r="P78" s="15"/>
      <c r="Q78" s="15"/>
      <c r="R78" s="15"/>
      <c r="S78" s="15"/>
      <c r="T78" s="15"/>
      <c r="U78" s="15"/>
      <c r="V78" s="15"/>
      <c r="W78" s="15"/>
      <c r="X78" s="15"/>
      <c r="Y78" s="15"/>
      <c r="Z78" s="15"/>
    </row>
    <row r="79" spans="1:26" ht="15.75" customHeight="1" x14ac:dyDescent="0.25">
      <c r="A79" s="56" t="s">
        <v>306</v>
      </c>
      <c r="B79" s="57" t="s">
        <v>307</v>
      </c>
      <c r="C79" s="57" t="s">
        <v>308</v>
      </c>
      <c r="D79" s="57"/>
      <c r="E79" s="22"/>
      <c r="F79" s="22"/>
      <c r="G79" s="22"/>
      <c r="H79" s="58"/>
      <c r="I79" s="58"/>
      <c r="J79" s="22"/>
      <c r="K79" s="49"/>
      <c r="L79" s="15"/>
      <c r="M79" s="15"/>
      <c r="N79" s="15"/>
      <c r="O79" s="15"/>
      <c r="P79" s="15"/>
      <c r="Q79" s="15"/>
      <c r="R79" s="15"/>
      <c r="S79" s="15"/>
      <c r="T79" s="15"/>
      <c r="U79" s="15"/>
      <c r="V79" s="15"/>
      <c r="W79" s="15"/>
      <c r="X79" s="15"/>
      <c r="Y79" s="15"/>
      <c r="Z79" s="15"/>
    </row>
    <row r="80" spans="1:26" ht="15.75" customHeight="1" x14ac:dyDescent="0.25">
      <c r="A80" s="56" t="s">
        <v>309</v>
      </c>
      <c r="B80" s="57" t="s">
        <v>310</v>
      </c>
      <c r="C80" s="57" t="s">
        <v>311</v>
      </c>
      <c r="D80" s="57"/>
      <c r="E80" s="22"/>
      <c r="F80" s="22"/>
      <c r="G80" s="22"/>
      <c r="H80" s="58"/>
      <c r="I80" s="58"/>
      <c r="J80" s="22"/>
      <c r="K80" s="49"/>
      <c r="L80" s="15"/>
      <c r="M80" s="15"/>
      <c r="N80" s="15"/>
      <c r="O80" s="15"/>
      <c r="P80" s="15"/>
      <c r="Q80" s="15"/>
      <c r="R80" s="15"/>
      <c r="S80" s="15"/>
      <c r="T80" s="15"/>
      <c r="U80" s="15"/>
      <c r="V80" s="15"/>
      <c r="W80" s="15"/>
      <c r="X80" s="15"/>
      <c r="Y80" s="15"/>
      <c r="Z80" s="15"/>
    </row>
    <row r="81" spans="1:26" ht="15.75" customHeight="1" x14ac:dyDescent="0.25">
      <c r="A81" s="56" t="s">
        <v>312</v>
      </c>
      <c r="B81" s="57" t="s">
        <v>313</v>
      </c>
      <c r="C81" s="57" t="s">
        <v>314</v>
      </c>
      <c r="D81" s="57"/>
      <c r="E81" s="22"/>
      <c r="F81" s="22"/>
      <c r="G81" s="22"/>
      <c r="H81" s="58"/>
      <c r="I81" s="58"/>
      <c r="J81" s="22"/>
      <c r="K81" s="49"/>
      <c r="L81" s="15"/>
      <c r="M81" s="15"/>
      <c r="N81" s="15"/>
      <c r="O81" s="15"/>
      <c r="P81" s="15"/>
      <c r="Q81" s="15"/>
      <c r="R81" s="15"/>
      <c r="S81" s="15"/>
      <c r="T81" s="15"/>
      <c r="U81" s="15"/>
      <c r="V81" s="15"/>
      <c r="W81" s="15"/>
      <c r="X81" s="15"/>
      <c r="Y81" s="15"/>
      <c r="Z81" s="15"/>
    </row>
    <row r="82" spans="1:26" ht="8.25" customHeight="1" x14ac:dyDescent="0.25">
      <c r="A82" s="46"/>
      <c r="B82" s="47"/>
      <c r="C82" s="47"/>
      <c r="D82" s="47"/>
      <c r="E82" s="47"/>
      <c r="F82" s="47"/>
      <c r="G82" s="47"/>
      <c r="H82" s="47"/>
      <c r="I82" s="47"/>
      <c r="J82" s="48"/>
      <c r="K82" s="49"/>
      <c r="L82" s="15"/>
      <c r="M82" s="15"/>
      <c r="N82" s="15"/>
      <c r="O82" s="15"/>
      <c r="P82" s="15"/>
      <c r="Q82" s="15"/>
      <c r="R82" s="15"/>
      <c r="S82" s="15"/>
      <c r="T82" s="15"/>
      <c r="U82" s="15"/>
      <c r="V82" s="15"/>
      <c r="W82" s="15"/>
      <c r="X82" s="15"/>
      <c r="Y82" s="15"/>
      <c r="Z82" s="15"/>
    </row>
    <row r="83" spans="1:26" ht="20.25" customHeight="1" x14ac:dyDescent="0.25">
      <c r="A83" s="22"/>
      <c r="B83" s="114" t="s">
        <v>134</v>
      </c>
      <c r="C83" s="79"/>
      <c r="D83" s="81"/>
      <c r="E83" s="50"/>
      <c r="F83" s="50"/>
      <c r="G83" s="50"/>
      <c r="H83" s="50"/>
      <c r="I83" s="50"/>
      <c r="J83" s="34"/>
      <c r="K83" s="49"/>
      <c r="L83" s="15"/>
      <c r="M83" s="15"/>
      <c r="N83" s="15"/>
      <c r="O83" s="15"/>
      <c r="P83" s="15"/>
      <c r="Q83" s="15"/>
      <c r="R83" s="15"/>
      <c r="S83" s="15"/>
      <c r="T83" s="15"/>
      <c r="U83" s="15"/>
      <c r="V83" s="15"/>
      <c r="W83" s="15"/>
      <c r="X83" s="15"/>
      <c r="Y83" s="15"/>
      <c r="Z83" s="15"/>
    </row>
    <row r="84" spans="1:26" ht="43.5" customHeight="1" x14ac:dyDescent="0.25">
      <c r="A84" s="51">
        <v>0.09</v>
      </c>
      <c r="B84" s="52" t="s">
        <v>124</v>
      </c>
      <c r="C84" s="53" t="s">
        <v>145</v>
      </c>
      <c r="D84" s="53" t="s">
        <v>165</v>
      </c>
      <c r="E84" s="53" t="s">
        <v>147</v>
      </c>
      <c r="F84" s="53" t="s">
        <v>148</v>
      </c>
      <c r="G84" s="53" t="s">
        <v>149</v>
      </c>
      <c r="H84" s="53" t="s">
        <v>150</v>
      </c>
      <c r="I84" s="53" t="s">
        <v>151</v>
      </c>
      <c r="J84" s="53" t="s">
        <v>152</v>
      </c>
      <c r="K84" s="54"/>
      <c r="L84" s="55"/>
      <c r="M84" s="55"/>
      <c r="N84" s="55"/>
      <c r="O84" s="55"/>
      <c r="P84" s="55"/>
      <c r="Q84" s="55"/>
      <c r="R84" s="55"/>
      <c r="S84" s="55"/>
      <c r="T84" s="55"/>
      <c r="U84" s="55"/>
      <c r="V84" s="55"/>
      <c r="W84" s="55"/>
      <c r="X84" s="55"/>
      <c r="Y84" s="55"/>
      <c r="Z84" s="55"/>
    </row>
    <row r="85" spans="1:26" ht="15.75" customHeight="1" x14ac:dyDescent="0.25">
      <c r="A85" s="56" t="s">
        <v>315</v>
      </c>
      <c r="B85" s="57" t="s">
        <v>316</v>
      </c>
      <c r="C85" s="57" t="s">
        <v>317</v>
      </c>
      <c r="D85" s="57"/>
      <c r="E85" s="22"/>
      <c r="F85" s="22"/>
      <c r="G85" s="22"/>
      <c r="H85" s="58"/>
      <c r="I85" s="58"/>
      <c r="J85" s="22"/>
      <c r="K85" s="49"/>
      <c r="L85" s="15"/>
      <c r="M85" s="15"/>
      <c r="N85" s="15"/>
      <c r="O85" s="15"/>
      <c r="P85" s="15"/>
      <c r="Q85" s="15"/>
      <c r="R85" s="15"/>
      <c r="S85" s="15"/>
      <c r="T85" s="15"/>
      <c r="U85" s="15"/>
      <c r="V85" s="15"/>
      <c r="W85" s="15"/>
      <c r="X85" s="15"/>
      <c r="Y85" s="15"/>
      <c r="Z85" s="15"/>
    </row>
    <row r="86" spans="1:26" ht="15.75" customHeight="1" x14ac:dyDescent="0.25">
      <c r="A86" s="56" t="s">
        <v>318</v>
      </c>
      <c r="B86" s="57" t="s">
        <v>319</v>
      </c>
      <c r="C86" s="57" t="s">
        <v>320</v>
      </c>
      <c r="D86" s="57"/>
      <c r="E86" s="22"/>
      <c r="F86" s="22"/>
      <c r="G86" s="22"/>
      <c r="H86" s="58"/>
      <c r="I86" s="58"/>
      <c r="J86" s="22"/>
      <c r="K86" s="49"/>
      <c r="L86" s="15"/>
      <c r="M86" s="15"/>
      <c r="N86" s="15"/>
      <c r="O86" s="15"/>
      <c r="P86" s="15"/>
      <c r="Q86" s="15"/>
      <c r="R86" s="15"/>
      <c r="S86" s="15"/>
      <c r="T86" s="15"/>
      <c r="U86" s="15"/>
      <c r="V86" s="15"/>
      <c r="W86" s="15"/>
      <c r="X86" s="15"/>
      <c r="Y86" s="15"/>
      <c r="Z86" s="15"/>
    </row>
    <row r="87" spans="1:26" ht="15.75" customHeight="1" x14ac:dyDescent="0.25">
      <c r="A87" s="56" t="s">
        <v>321</v>
      </c>
      <c r="B87" s="57" t="s">
        <v>322</v>
      </c>
      <c r="C87" s="57" t="s">
        <v>323</v>
      </c>
      <c r="D87" s="57"/>
      <c r="E87" s="22"/>
      <c r="F87" s="22"/>
      <c r="G87" s="22"/>
      <c r="H87" s="58"/>
      <c r="I87" s="58"/>
      <c r="J87" s="22"/>
      <c r="K87" s="49"/>
      <c r="L87" s="15"/>
      <c r="M87" s="15"/>
      <c r="N87" s="15"/>
      <c r="O87" s="15"/>
      <c r="P87" s="15"/>
      <c r="Q87" s="15"/>
      <c r="R87" s="15"/>
      <c r="S87" s="15"/>
      <c r="T87" s="15"/>
      <c r="U87" s="15"/>
      <c r="V87" s="15"/>
      <c r="W87" s="15"/>
      <c r="X87" s="15"/>
      <c r="Y87" s="15"/>
      <c r="Z87" s="15"/>
    </row>
    <row r="88" spans="1:26" ht="15.75" customHeight="1" x14ac:dyDescent="0.25">
      <c r="A88" s="56" t="s">
        <v>324</v>
      </c>
      <c r="B88" s="57" t="s">
        <v>325</v>
      </c>
      <c r="C88" s="57" t="s">
        <v>326</v>
      </c>
      <c r="D88" s="57"/>
      <c r="E88" s="22"/>
      <c r="F88" s="22"/>
      <c r="G88" s="22"/>
      <c r="H88" s="58"/>
      <c r="I88" s="58"/>
      <c r="J88" s="22"/>
      <c r="K88" s="49"/>
      <c r="L88" s="15"/>
      <c r="M88" s="15"/>
      <c r="N88" s="15"/>
      <c r="O88" s="15"/>
      <c r="P88" s="15"/>
      <c r="Q88" s="15"/>
      <c r="R88" s="15"/>
      <c r="S88" s="15"/>
      <c r="T88" s="15"/>
      <c r="U88" s="15"/>
      <c r="V88" s="15"/>
      <c r="W88" s="15"/>
      <c r="X88" s="15"/>
      <c r="Y88" s="15"/>
      <c r="Z88" s="15"/>
    </row>
    <row r="89" spans="1:26" ht="15.75" customHeight="1" x14ac:dyDescent="0.25">
      <c r="A89" s="56" t="s">
        <v>327</v>
      </c>
      <c r="B89" s="57" t="s">
        <v>328</v>
      </c>
      <c r="C89" s="57" t="s">
        <v>329</v>
      </c>
      <c r="D89" s="57"/>
      <c r="E89" s="22"/>
      <c r="F89" s="22"/>
      <c r="G89" s="22"/>
      <c r="H89" s="58"/>
      <c r="I89" s="58"/>
      <c r="J89" s="22"/>
      <c r="K89" s="49"/>
      <c r="L89" s="15"/>
      <c r="M89" s="15"/>
      <c r="N89" s="15"/>
      <c r="O89" s="15"/>
      <c r="P89" s="15"/>
      <c r="Q89" s="15"/>
      <c r="R89" s="15"/>
      <c r="S89" s="15"/>
      <c r="T89" s="15"/>
      <c r="U89" s="15"/>
      <c r="V89" s="15"/>
      <c r="W89" s="15"/>
      <c r="X89" s="15"/>
      <c r="Y89" s="15"/>
      <c r="Z89" s="15"/>
    </row>
    <row r="90" spans="1:26" ht="15.75" customHeight="1" x14ac:dyDescent="0.25">
      <c r="A90" s="56" t="s">
        <v>330</v>
      </c>
      <c r="B90" s="57" t="s">
        <v>331</v>
      </c>
      <c r="C90" s="57" t="s">
        <v>332</v>
      </c>
      <c r="D90" s="57"/>
      <c r="E90" s="22"/>
      <c r="F90" s="22"/>
      <c r="G90" s="22"/>
      <c r="H90" s="58"/>
      <c r="I90" s="58"/>
      <c r="J90" s="22"/>
      <c r="K90" s="49"/>
      <c r="L90" s="15"/>
      <c r="M90" s="15"/>
      <c r="N90" s="15"/>
      <c r="O90" s="15"/>
      <c r="P90" s="15"/>
      <c r="Q90" s="15"/>
      <c r="R90" s="15"/>
      <c r="S90" s="15"/>
      <c r="T90" s="15"/>
      <c r="U90" s="15"/>
      <c r="V90" s="15"/>
      <c r="W90" s="15"/>
      <c r="X90" s="15"/>
      <c r="Y90" s="15"/>
      <c r="Z90" s="15"/>
    </row>
    <row r="91" spans="1:26" ht="8.25" customHeight="1" x14ac:dyDescent="0.25">
      <c r="A91" s="46"/>
      <c r="B91" s="47"/>
      <c r="C91" s="47"/>
      <c r="D91" s="47"/>
      <c r="E91" s="47"/>
      <c r="F91" s="47"/>
      <c r="G91" s="47"/>
      <c r="H91" s="47"/>
      <c r="I91" s="47"/>
      <c r="J91" s="48"/>
      <c r="K91" s="49"/>
      <c r="L91" s="15"/>
      <c r="M91" s="15"/>
      <c r="N91" s="15"/>
      <c r="O91" s="15"/>
      <c r="P91" s="15"/>
      <c r="Q91" s="15"/>
      <c r="R91" s="15"/>
      <c r="S91" s="15"/>
      <c r="T91" s="15"/>
      <c r="U91" s="15"/>
      <c r="V91" s="15"/>
      <c r="W91" s="15"/>
      <c r="X91" s="15"/>
      <c r="Y91" s="15"/>
      <c r="Z91" s="15"/>
    </row>
    <row r="92" spans="1:26" ht="20.25" customHeight="1" x14ac:dyDescent="0.25">
      <c r="A92" s="22"/>
      <c r="B92" s="114" t="s">
        <v>135</v>
      </c>
      <c r="C92" s="79"/>
      <c r="D92" s="81"/>
      <c r="E92" s="50"/>
      <c r="F92" s="50"/>
      <c r="G92" s="50"/>
      <c r="H92" s="50"/>
      <c r="I92" s="50"/>
      <c r="J92" s="34"/>
      <c r="K92" s="49"/>
      <c r="L92" s="15"/>
      <c r="M92" s="15"/>
      <c r="N92" s="15"/>
      <c r="O92" s="15"/>
      <c r="P92" s="15"/>
      <c r="Q92" s="15"/>
      <c r="R92" s="15"/>
      <c r="S92" s="15"/>
      <c r="T92" s="15"/>
      <c r="U92" s="15"/>
      <c r="V92" s="15"/>
      <c r="W92" s="15"/>
      <c r="X92" s="15"/>
      <c r="Y92" s="15"/>
      <c r="Z92" s="15"/>
    </row>
    <row r="93" spans="1:26" ht="43.5" customHeight="1" x14ac:dyDescent="0.25">
      <c r="A93" s="51">
        <v>0.1</v>
      </c>
      <c r="B93" s="52" t="s">
        <v>124</v>
      </c>
      <c r="C93" s="53" t="s">
        <v>145</v>
      </c>
      <c r="D93" s="53" t="s">
        <v>165</v>
      </c>
      <c r="E93" s="53" t="s">
        <v>147</v>
      </c>
      <c r="F93" s="53" t="s">
        <v>148</v>
      </c>
      <c r="G93" s="53" t="s">
        <v>149</v>
      </c>
      <c r="H93" s="53" t="s">
        <v>150</v>
      </c>
      <c r="I93" s="53" t="s">
        <v>151</v>
      </c>
      <c r="J93" s="53" t="s">
        <v>152</v>
      </c>
      <c r="K93" s="54"/>
      <c r="L93" s="55"/>
      <c r="M93" s="55"/>
      <c r="N93" s="55"/>
      <c r="O93" s="55"/>
      <c r="P93" s="55"/>
      <c r="Q93" s="55"/>
      <c r="R93" s="55"/>
      <c r="S93" s="55"/>
      <c r="T93" s="55"/>
      <c r="U93" s="55"/>
      <c r="V93" s="55"/>
      <c r="W93" s="55"/>
      <c r="X93" s="55"/>
      <c r="Y93" s="55"/>
      <c r="Z93" s="55"/>
    </row>
    <row r="94" spans="1:26" ht="15.75" customHeight="1" x14ac:dyDescent="0.25">
      <c r="A94" s="56" t="s">
        <v>333</v>
      </c>
      <c r="B94" s="57" t="s">
        <v>334</v>
      </c>
      <c r="C94" s="57" t="s">
        <v>335</v>
      </c>
      <c r="D94" s="57"/>
      <c r="E94" s="22"/>
      <c r="F94" s="22"/>
      <c r="G94" s="22"/>
      <c r="H94" s="58"/>
      <c r="I94" s="58"/>
      <c r="J94" s="22"/>
      <c r="K94" s="49"/>
      <c r="L94" s="15"/>
      <c r="M94" s="15"/>
      <c r="N94" s="15"/>
      <c r="O94" s="15"/>
      <c r="P94" s="15"/>
      <c r="Q94" s="15"/>
      <c r="R94" s="15"/>
      <c r="S94" s="15"/>
      <c r="T94" s="15"/>
      <c r="U94" s="15"/>
      <c r="V94" s="15"/>
      <c r="W94" s="15"/>
      <c r="X94" s="15"/>
      <c r="Y94" s="15"/>
      <c r="Z94" s="15"/>
    </row>
    <row r="95" spans="1:26" ht="15.75" customHeight="1" x14ac:dyDescent="0.25">
      <c r="A95" s="56" t="s">
        <v>336</v>
      </c>
      <c r="B95" s="57" t="s">
        <v>337</v>
      </c>
      <c r="C95" s="57" t="s">
        <v>338</v>
      </c>
      <c r="D95" s="57"/>
      <c r="E95" s="22"/>
      <c r="F95" s="22"/>
      <c r="G95" s="22"/>
      <c r="H95" s="58"/>
      <c r="I95" s="58"/>
      <c r="J95" s="22"/>
      <c r="K95" s="49"/>
      <c r="L95" s="15"/>
      <c r="M95" s="15"/>
      <c r="N95" s="15"/>
      <c r="O95" s="15"/>
      <c r="P95" s="15"/>
      <c r="Q95" s="15"/>
      <c r="R95" s="15"/>
      <c r="S95" s="15"/>
      <c r="T95" s="15"/>
      <c r="U95" s="15"/>
      <c r="V95" s="15"/>
      <c r="W95" s="15"/>
      <c r="X95" s="15"/>
      <c r="Y95" s="15"/>
      <c r="Z95" s="15"/>
    </row>
    <row r="96" spans="1:26" ht="8.25" customHeight="1" x14ac:dyDescent="0.25">
      <c r="A96" s="46"/>
      <c r="B96" s="47"/>
      <c r="C96" s="47"/>
      <c r="D96" s="47"/>
      <c r="E96" s="47"/>
      <c r="F96" s="47"/>
      <c r="G96" s="47"/>
      <c r="H96" s="47"/>
      <c r="I96" s="47"/>
      <c r="J96" s="48"/>
      <c r="K96" s="49"/>
      <c r="L96" s="15"/>
      <c r="M96" s="15"/>
      <c r="N96" s="15"/>
      <c r="O96" s="15"/>
      <c r="P96" s="15"/>
      <c r="Q96" s="15"/>
      <c r="R96" s="15"/>
      <c r="S96" s="15"/>
      <c r="T96" s="15"/>
      <c r="U96" s="15"/>
      <c r="V96" s="15"/>
      <c r="W96" s="15"/>
      <c r="X96" s="15"/>
      <c r="Y96" s="15"/>
      <c r="Z96" s="15"/>
    </row>
    <row r="97" spans="1:26" ht="20.25" customHeight="1" x14ac:dyDescent="0.25">
      <c r="A97" s="22"/>
      <c r="B97" s="114" t="s">
        <v>136</v>
      </c>
      <c r="C97" s="79"/>
      <c r="D97" s="81"/>
      <c r="E97" s="50"/>
      <c r="F97" s="50"/>
      <c r="G97" s="50"/>
      <c r="H97" s="50"/>
      <c r="I97" s="50"/>
      <c r="J97" s="34"/>
      <c r="K97" s="49"/>
      <c r="L97" s="15"/>
      <c r="M97" s="15"/>
      <c r="N97" s="15"/>
      <c r="O97" s="15"/>
      <c r="P97" s="15"/>
      <c r="Q97" s="15"/>
      <c r="R97" s="15"/>
      <c r="S97" s="15"/>
      <c r="T97" s="15"/>
      <c r="U97" s="15"/>
      <c r="V97" s="15"/>
      <c r="W97" s="15"/>
      <c r="X97" s="15"/>
      <c r="Y97" s="15"/>
      <c r="Z97" s="15"/>
    </row>
    <row r="98" spans="1:26" ht="43.5" customHeight="1" x14ac:dyDescent="0.25">
      <c r="A98" s="51">
        <v>0.11</v>
      </c>
      <c r="B98" s="52" t="s">
        <v>124</v>
      </c>
      <c r="C98" s="53" t="s">
        <v>145</v>
      </c>
      <c r="D98" s="53" t="s">
        <v>165</v>
      </c>
      <c r="E98" s="53" t="s">
        <v>147</v>
      </c>
      <c r="F98" s="53" t="s">
        <v>148</v>
      </c>
      <c r="G98" s="53" t="s">
        <v>149</v>
      </c>
      <c r="H98" s="53" t="s">
        <v>150</v>
      </c>
      <c r="I98" s="53" t="s">
        <v>151</v>
      </c>
      <c r="J98" s="53" t="s">
        <v>152</v>
      </c>
      <c r="K98" s="54"/>
      <c r="L98" s="55"/>
      <c r="M98" s="55"/>
      <c r="N98" s="55"/>
      <c r="O98" s="55"/>
      <c r="P98" s="55"/>
      <c r="Q98" s="55"/>
      <c r="R98" s="55"/>
      <c r="S98" s="55"/>
      <c r="T98" s="55"/>
      <c r="U98" s="55"/>
      <c r="V98" s="55"/>
      <c r="W98" s="55"/>
      <c r="X98" s="55"/>
      <c r="Y98" s="55"/>
      <c r="Z98" s="55"/>
    </row>
    <row r="99" spans="1:26" ht="15.75" customHeight="1" x14ac:dyDescent="0.25">
      <c r="A99" s="56" t="s">
        <v>339</v>
      </c>
      <c r="B99" s="57" t="s">
        <v>340</v>
      </c>
      <c r="C99" s="57" t="s">
        <v>341</v>
      </c>
      <c r="D99" s="57"/>
      <c r="E99" s="22"/>
      <c r="F99" s="22"/>
      <c r="G99" s="22"/>
      <c r="H99" s="58"/>
      <c r="I99" s="58"/>
      <c r="J99" s="22"/>
      <c r="K99" s="49"/>
      <c r="L99" s="15"/>
      <c r="M99" s="15"/>
      <c r="N99" s="15"/>
      <c r="O99" s="15"/>
      <c r="P99" s="15"/>
      <c r="Q99" s="15"/>
      <c r="R99" s="15"/>
      <c r="S99" s="15"/>
      <c r="T99" s="15"/>
      <c r="U99" s="15"/>
      <c r="V99" s="15"/>
      <c r="W99" s="15"/>
      <c r="X99" s="15"/>
      <c r="Y99" s="15"/>
      <c r="Z99" s="15"/>
    </row>
    <row r="100" spans="1:26" ht="15.75" customHeight="1" x14ac:dyDescent="0.25">
      <c r="A100" s="56" t="s">
        <v>342</v>
      </c>
      <c r="B100" s="57" t="s">
        <v>343</v>
      </c>
      <c r="C100" s="57" t="s">
        <v>344</v>
      </c>
      <c r="D100" s="57"/>
      <c r="E100" s="22"/>
      <c r="F100" s="22"/>
      <c r="G100" s="22"/>
      <c r="H100" s="58"/>
      <c r="I100" s="58"/>
      <c r="J100" s="22"/>
      <c r="K100" s="49"/>
      <c r="L100" s="15"/>
      <c r="M100" s="15"/>
      <c r="N100" s="15"/>
      <c r="O100" s="15"/>
      <c r="P100" s="15"/>
      <c r="Q100" s="15"/>
      <c r="R100" s="15"/>
      <c r="S100" s="15"/>
      <c r="T100" s="15"/>
      <c r="U100" s="15"/>
      <c r="V100" s="15"/>
      <c r="W100" s="15"/>
      <c r="X100" s="15"/>
      <c r="Y100" s="15"/>
      <c r="Z100" s="15"/>
    </row>
    <row r="101" spans="1:26" ht="15.75" customHeight="1" x14ac:dyDescent="0.25">
      <c r="A101" s="56" t="s">
        <v>345</v>
      </c>
      <c r="B101" s="57" t="s">
        <v>346</v>
      </c>
      <c r="C101" s="57" t="s">
        <v>347</v>
      </c>
      <c r="D101" s="57"/>
      <c r="E101" s="22"/>
      <c r="F101" s="22"/>
      <c r="G101" s="22"/>
      <c r="H101" s="58"/>
      <c r="I101" s="58"/>
      <c r="J101" s="22"/>
      <c r="K101" s="49"/>
      <c r="L101" s="15"/>
      <c r="M101" s="15"/>
      <c r="N101" s="15"/>
      <c r="O101" s="15"/>
      <c r="P101" s="15"/>
      <c r="Q101" s="15"/>
      <c r="R101" s="15"/>
      <c r="S101" s="15"/>
      <c r="T101" s="15"/>
      <c r="U101" s="15"/>
      <c r="V101" s="15"/>
      <c r="W101" s="15"/>
      <c r="X101" s="15"/>
      <c r="Y101" s="15"/>
      <c r="Z101" s="15"/>
    </row>
    <row r="102" spans="1:26" ht="15.75" customHeight="1" x14ac:dyDescent="0.25">
      <c r="A102" s="56" t="s">
        <v>348</v>
      </c>
      <c r="B102" s="57" t="s">
        <v>349</v>
      </c>
      <c r="C102" s="57" t="s">
        <v>350</v>
      </c>
      <c r="D102" s="57"/>
      <c r="E102" s="22"/>
      <c r="F102" s="22"/>
      <c r="G102" s="22"/>
      <c r="H102" s="58"/>
      <c r="I102" s="58"/>
      <c r="J102" s="22"/>
      <c r="K102" s="49"/>
      <c r="L102" s="15"/>
      <c r="M102" s="15"/>
      <c r="N102" s="15"/>
      <c r="O102" s="15"/>
      <c r="P102" s="15"/>
      <c r="Q102" s="15"/>
      <c r="R102" s="15"/>
      <c r="S102" s="15"/>
      <c r="T102" s="15"/>
      <c r="U102" s="15"/>
      <c r="V102" s="15"/>
      <c r="W102" s="15"/>
      <c r="X102" s="15"/>
      <c r="Y102" s="15"/>
      <c r="Z102" s="15"/>
    </row>
    <row r="103" spans="1:26" ht="15.75" customHeight="1" x14ac:dyDescent="0.25">
      <c r="A103" s="56" t="s">
        <v>351</v>
      </c>
      <c r="B103" s="57" t="s">
        <v>352</v>
      </c>
      <c r="C103" s="57" t="s">
        <v>353</v>
      </c>
      <c r="D103" s="57"/>
      <c r="E103" s="22"/>
      <c r="F103" s="22"/>
      <c r="G103" s="22"/>
      <c r="H103" s="58"/>
      <c r="I103" s="58"/>
      <c r="J103" s="22"/>
      <c r="K103" s="49"/>
      <c r="L103" s="15"/>
      <c r="M103" s="15"/>
      <c r="N103" s="15"/>
      <c r="O103" s="15"/>
      <c r="P103" s="15"/>
      <c r="Q103" s="15"/>
      <c r="R103" s="15"/>
      <c r="S103" s="15"/>
      <c r="T103" s="15"/>
      <c r="U103" s="15"/>
      <c r="V103" s="15"/>
      <c r="W103" s="15"/>
      <c r="X103" s="15"/>
      <c r="Y103" s="15"/>
      <c r="Z103" s="15"/>
    </row>
    <row r="104" spans="1:26" ht="15.75" customHeight="1" x14ac:dyDescent="0.25">
      <c r="A104" s="56" t="s">
        <v>354</v>
      </c>
      <c r="B104" s="57" t="s">
        <v>355</v>
      </c>
      <c r="C104" s="57" t="s">
        <v>356</v>
      </c>
      <c r="D104" s="57"/>
      <c r="E104" s="22"/>
      <c r="F104" s="22"/>
      <c r="G104" s="22"/>
      <c r="H104" s="58"/>
      <c r="I104" s="58"/>
      <c r="J104" s="22"/>
      <c r="K104" s="49"/>
      <c r="L104" s="15"/>
      <c r="M104" s="15"/>
      <c r="N104" s="15"/>
      <c r="O104" s="15"/>
      <c r="P104" s="15"/>
      <c r="Q104" s="15"/>
      <c r="R104" s="15"/>
      <c r="S104" s="15"/>
      <c r="T104" s="15"/>
      <c r="U104" s="15"/>
      <c r="V104" s="15"/>
      <c r="W104" s="15"/>
      <c r="X104" s="15"/>
      <c r="Y104" s="15"/>
      <c r="Z104" s="15"/>
    </row>
    <row r="105" spans="1:26" ht="15.75" customHeight="1" x14ac:dyDescent="0.25">
      <c r="A105" s="56" t="s">
        <v>357</v>
      </c>
      <c r="B105" s="57" t="s">
        <v>358</v>
      </c>
      <c r="C105" s="57" t="s">
        <v>359</v>
      </c>
      <c r="D105" s="57"/>
      <c r="E105" s="22"/>
      <c r="F105" s="22"/>
      <c r="G105" s="22"/>
      <c r="H105" s="58"/>
      <c r="I105" s="58"/>
      <c r="J105" s="22"/>
      <c r="K105" s="49"/>
      <c r="L105" s="15"/>
      <c r="M105" s="15"/>
      <c r="N105" s="15"/>
      <c r="O105" s="15"/>
      <c r="P105" s="15"/>
      <c r="Q105" s="15"/>
      <c r="R105" s="15"/>
      <c r="S105" s="15"/>
      <c r="T105" s="15"/>
      <c r="U105" s="15"/>
      <c r="V105" s="15"/>
      <c r="W105" s="15"/>
      <c r="X105" s="15"/>
      <c r="Y105" s="15"/>
      <c r="Z105" s="15"/>
    </row>
    <row r="106" spans="1:26" ht="15.75" customHeight="1" x14ac:dyDescent="0.25">
      <c r="A106" s="56" t="s">
        <v>360</v>
      </c>
      <c r="B106" s="57" t="s">
        <v>361</v>
      </c>
      <c r="C106" s="57" t="s">
        <v>362</v>
      </c>
      <c r="D106" s="57"/>
      <c r="E106" s="22"/>
      <c r="F106" s="22"/>
      <c r="G106" s="22"/>
      <c r="H106" s="58"/>
      <c r="I106" s="58"/>
      <c r="J106" s="22"/>
      <c r="K106" s="49"/>
      <c r="L106" s="15"/>
      <c r="M106" s="15"/>
      <c r="N106" s="15"/>
      <c r="O106" s="15"/>
      <c r="P106" s="15"/>
      <c r="Q106" s="15"/>
      <c r="R106" s="15"/>
      <c r="S106" s="15"/>
      <c r="T106" s="15"/>
      <c r="U106" s="15"/>
      <c r="V106" s="15"/>
      <c r="W106" s="15"/>
      <c r="X106" s="15"/>
      <c r="Y106" s="15"/>
      <c r="Z106" s="15"/>
    </row>
    <row r="107" spans="1:26" ht="15.75" customHeight="1" x14ac:dyDescent="0.25">
      <c r="A107" s="56" t="s">
        <v>363</v>
      </c>
      <c r="B107" s="57" t="s">
        <v>364</v>
      </c>
      <c r="C107" s="57" t="s">
        <v>365</v>
      </c>
      <c r="D107" s="57"/>
      <c r="E107" s="22"/>
      <c r="F107" s="22"/>
      <c r="G107" s="22"/>
      <c r="H107" s="58"/>
      <c r="I107" s="58"/>
      <c r="J107" s="22"/>
      <c r="K107" s="49"/>
      <c r="L107" s="15"/>
      <c r="M107" s="15"/>
      <c r="N107" s="15"/>
      <c r="O107" s="15"/>
      <c r="P107" s="15"/>
      <c r="Q107" s="15"/>
      <c r="R107" s="15"/>
      <c r="S107" s="15"/>
      <c r="T107" s="15"/>
      <c r="U107" s="15"/>
      <c r="V107" s="15"/>
      <c r="W107" s="15"/>
      <c r="X107" s="15"/>
      <c r="Y107" s="15"/>
      <c r="Z107" s="15"/>
    </row>
    <row r="108" spans="1:26" ht="15.75" customHeight="1" x14ac:dyDescent="0.25">
      <c r="A108" s="56" t="s">
        <v>366</v>
      </c>
      <c r="B108" s="57" t="s">
        <v>367</v>
      </c>
      <c r="C108" s="57" t="s">
        <v>368</v>
      </c>
      <c r="D108" s="57"/>
      <c r="E108" s="22"/>
      <c r="F108" s="22"/>
      <c r="G108" s="22"/>
      <c r="H108" s="58"/>
      <c r="I108" s="58"/>
      <c r="J108" s="22"/>
      <c r="K108" s="49"/>
      <c r="L108" s="15"/>
      <c r="M108" s="15"/>
      <c r="N108" s="15"/>
      <c r="O108" s="15"/>
      <c r="P108" s="15"/>
      <c r="Q108" s="15"/>
      <c r="R108" s="15"/>
      <c r="S108" s="15"/>
      <c r="T108" s="15"/>
      <c r="U108" s="15"/>
      <c r="V108" s="15"/>
      <c r="W108" s="15"/>
      <c r="X108" s="15"/>
      <c r="Y108" s="15"/>
      <c r="Z108" s="15"/>
    </row>
    <row r="109" spans="1:26" ht="15.75" customHeight="1" x14ac:dyDescent="0.25">
      <c r="A109" s="56" t="s">
        <v>369</v>
      </c>
      <c r="B109" s="57" t="s">
        <v>370</v>
      </c>
      <c r="C109" s="57" t="s">
        <v>371</v>
      </c>
      <c r="D109" s="57"/>
      <c r="E109" s="22"/>
      <c r="F109" s="22"/>
      <c r="G109" s="22"/>
      <c r="H109" s="58"/>
      <c r="I109" s="58"/>
      <c r="J109" s="22"/>
      <c r="K109" s="49"/>
      <c r="L109" s="15"/>
      <c r="M109" s="15"/>
      <c r="N109" s="15"/>
      <c r="O109" s="15"/>
      <c r="P109" s="15"/>
      <c r="Q109" s="15"/>
      <c r="R109" s="15"/>
      <c r="S109" s="15"/>
      <c r="T109" s="15"/>
      <c r="U109" s="15"/>
      <c r="V109" s="15"/>
      <c r="W109" s="15"/>
      <c r="X109" s="15"/>
      <c r="Y109" s="15"/>
      <c r="Z109" s="15"/>
    </row>
    <row r="110" spans="1:26" ht="15.75" customHeight="1" x14ac:dyDescent="0.25">
      <c r="A110" s="56" t="s">
        <v>372</v>
      </c>
      <c r="B110" s="57" t="s">
        <v>373</v>
      </c>
      <c r="C110" s="57" t="s">
        <v>374</v>
      </c>
      <c r="D110" s="57"/>
      <c r="E110" s="22"/>
      <c r="F110" s="22"/>
      <c r="G110" s="22"/>
      <c r="H110" s="58"/>
      <c r="I110" s="58"/>
      <c r="J110" s="22"/>
      <c r="K110" s="49"/>
      <c r="L110" s="15"/>
      <c r="M110" s="15"/>
      <c r="N110" s="15"/>
      <c r="O110" s="15"/>
      <c r="P110" s="15"/>
      <c r="Q110" s="15"/>
      <c r="R110" s="15"/>
      <c r="S110" s="15"/>
      <c r="T110" s="15"/>
      <c r="U110" s="15"/>
      <c r="V110" s="15"/>
      <c r="W110" s="15"/>
      <c r="X110" s="15"/>
      <c r="Y110" s="15"/>
      <c r="Z110" s="15"/>
    </row>
    <row r="111" spans="1:26" ht="15.75" customHeight="1" x14ac:dyDescent="0.25">
      <c r="A111" s="56" t="s">
        <v>375</v>
      </c>
      <c r="B111" s="57" t="s">
        <v>376</v>
      </c>
      <c r="C111" s="57" t="s">
        <v>377</v>
      </c>
      <c r="D111" s="57"/>
      <c r="E111" s="22"/>
      <c r="F111" s="22"/>
      <c r="G111" s="22"/>
      <c r="H111" s="58"/>
      <c r="I111" s="58"/>
      <c r="J111" s="22"/>
      <c r="K111" s="49"/>
      <c r="L111" s="15"/>
      <c r="M111" s="15"/>
      <c r="N111" s="15"/>
      <c r="O111" s="15"/>
      <c r="P111" s="15"/>
      <c r="Q111" s="15"/>
      <c r="R111" s="15"/>
      <c r="S111" s="15"/>
      <c r="T111" s="15"/>
      <c r="U111" s="15"/>
      <c r="V111" s="15"/>
      <c r="W111" s="15"/>
      <c r="X111" s="15"/>
      <c r="Y111" s="15"/>
      <c r="Z111" s="15"/>
    </row>
    <row r="112" spans="1:26" ht="8.25" customHeight="1" x14ac:dyDescent="0.25">
      <c r="A112" s="46"/>
      <c r="B112" s="47"/>
      <c r="C112" s="47"/>
      <c r="D112" s="47"/>
      <c r="E112" s="47"/>
      <c r="F112" s="47"/>
      <c r="G112" s="47"/>
      <c r="H112" s="47"/>
      <c r="I112" s="47"/>
      <c r="J112" s="48"/>
      <c r="K112" s="49"/>
      <c r="L112" s="15"/>
      <c r="M112" s="15"/>
      <c r="N112" s="15"/>
      <c r="O112" s="15"/>
      <c r="P112" s="15"/>
      <c r="Q112" s="15"/>
      <c r="R112" s="15"/>
      <c r="S112" s="15"/>
      <c r="T112" s="15"/>
      <c r="U112" s="15"/>
      <c r="V112" s="15"/>
      <c r="W112" s="15"/>
      <c r="X112" s="15"/>
      <c r="Y112" s="15"/>
      <c r="Z112" s="15"/>
    </row>
    <row r="113" spans="1:26" ht="20.25" customHeight="1" x14ac:dyDescent="0.25">
      <c r="A113" s="22"/>
      <c r="B113" s="114" t="s">
        <v>137</v>
      </c>
      <c r="C113" s="79"/>
      <c r="D113" s="81"/>
      <c r="E113" s="50"/>
      <c r="F113" s="50"/>
      <c r="G113" s="50"/>
      <c r="H113" s="50"/>
      <c r="I113" s="50"/>
      <c r="J113" s="34"/>
      <c r="K113" s="49"/>
      <c r="L113" s="15"/>
      <c r="M113" s="15"/>
      <c r="N113" s="15"/>
      <c r="O113" s="15"/>
      <c r="P113" s="15"/>
      <c r="Q113" s="15"/>
      <c r="R113" s="15"/>
      <c r="S113" s="15"/>
      <c r="T113" s="15"/>
      <c r="U113" s="15"/>
      <c r="V113" s="15"/>
      <c r="W113" s="15"/>
      <c r="X113" s="15"/>
      <c r="Y113" s="15"/>
      <c r="Z113" s="15"/>
    </row>
    <row r="114" spans="1:26" ht="43.5" customHeight="1" x14ac:dyDescent="0.25">
      <c r="A114" s="51">
        <v>0.12</v>
      </c>
      <c r="B114" s="52" t="s">
        <v>124</v>
      </c>
      <c r="C114" s="53" t="s">
        <v>145</v>
      </c>
      <c r="D114" s="53" t="s">
        <v>165</v>
      </c>
      <c r="E114" s="53" t="s">
        <v>147</v>
      </c>
      <c r="F114" s="53" t="s">
        <v>148</v>
      </c>
      <c r="G114" s="53" t="s">
        <v>149</v>
      </c>
      <c r="H114" s="53" t="s">
        <v>150</v>
      </c>
      <c r="I114" s="53" t="s">
        <v>151</v>
      </c>
      <c r="J114" s="53" t="s">
        <v>152</v>
      </c>
      <c r="K114" s="54"/>
      <c r="L114" s="55"/>
      <c r="M114" s="55"/>
      <c r="N114" s="55"/>
      <c r="O114" s="55"/>
      <c r="P114" s="55"/>
      <c r="Q114" s="55"/>
      <c r="R114" s="55"/>
      <c r="S114" s="55"/>
      <c r="T114" s="55"/>
      <c r="U114" s="55"/>
      <c r="V114" s="55"/>
      <c r="W114" s="55"/>
      <c r="X114" s="55"/>
      <c r="Y114" s="55"/>
      <c r="Z114" s="55"/>
    </row>
    <row r="115" spans="1:26" ht="15.75" customHeight="1" x14ac:dyDescent="0.25">
      <c r="A115" s="56" t="s">
        <v>378</v>
      </c>
      <c r="B115" s="57" t="s">
        <v>379</v>
      </c>
      <c r="C115" s="57" t="s">
        <v>380</v>
      </c>
      <c r="D115" s="57"/>
      <c r="E115" s="22"/>
      <c r="F115" s="22"/>
      <c r="G115" s="22"/>
      <c r="H115" s="58"/>
      <c r="I115" s="58"/>
      <c r="J115" s="22"/>
      <c r="K115" s="49"/>
      <c r="L115" s="15"/>
      <c r="M115" s="15"/>
      <c r="N115" s="15"/>
      <c r="O115" s="15"/>
      <c r="P115" s="15"/>
      <c r="Q115" s="15"/>
      <c r="R115" s="15"/>
      <c r="S115" s="15"/>
      <c r="T115" s="15"/>
      <c r="U115" s="15"/>
      <c r="V115" s="15"/>
      <c r="W115" s="15"/>
      <c r="X115" s="15"/>
      <c r="Y115" s="15"/>
      <c r="Z115" s="15"/>
    </row>
    <row r="116" spans="1:26" ht="15.75" customHeight="1" x14ac:dyDescent="0.25">
      <c r="A116" s="56" t="s">
        <v>381</v>
      </c>
      <c r="B116" s="57" t="s">
        <v>382</v>
      </c>
      <c r="C116" s="57" t="s">
        <v>383</v>
      </c>
      <c r="D116" s="57"/>
      <c r="E116" s="22"/>
      <c r="F116" s="22"/>
      <c r="G116" s="22"/>
      <c r="H116" s="58"/>
      <c r="I116" s="58"/>
      <c r="J116" s="22"/>
      <c r="K116" s="49"/>
      <c r="L116" s="15"/>
      <c r="M116" s="15"/>
      <c r="N116" s="15"/>
      <c r="O116" s="15"/>
      <c r="P116" s="15"/>
      <c r="Q116" s="15"/>
      <c r="R116" s="15"/>
      <c r="S116" s="15"/>
      <c r="T116" s="15"/>
      <c r="U116" s="15"/>
      <c r="V116" s="15"/>
      <c r="W116" s="15"/>
      <c r="X116" s="15"/>
      <c r="Y116" s="15"/>
      <c r="Z116" s="15"/>
    </row>
    <row r="117" spans="1:26" ht="15.75" customHeight="1" x14ac:dyDescent="0.25">
      <c r="A117" s="56" t="s">
        <v>384</v>
      </c>
      <c r="B117" s="57" t="s">
        <v>385</v>
      </c>
      <c r="C117" s="57" t="s">
        <v>380</v>
      </c>
      <c r="D117" s="57"/>
      <c r="E117" s="22"/>
      <c r="F117" s="22"/>
      <c r="G117" s="22"/>
      <c r="H117" s="58"/>
      <c r="I117" s="58"/>
      <c r="J117" s="22"/>
      <c r="K117" s="49"/>
      <c r="L117" s="15"/>
      <c r="M117" s="15"/>
      <c r="N117" s="15"/>
      <c r="O117" s="15"/>
      <c r="P117" s="15"/>
      <c r="Q117" s="15"/>
      <c r="R117" s="15"/>
      <c r="S117" s="15"/>
      <c r="T117" s="15"/>
      <c r="U117" s="15"/>
      <c r="V117" s="15"/>
      <c r="W117" s="15"/>
      <c r="X117" s="15"/>
      <c r="Y117" s="15"/>
      <c r="Z117" s="15"/>
    </row>
    <row r="118" spans="1:26" ht="15.75" customHeight="1" x14ac:dyDescent="0.25">
      <c r="A118" s="56" t="s">
        <v>386</v>
      </c>
      <c r="B118" s="57" t="s">
        <v>387</v>
      </c>
      <c r="C118" s="57" t="s">
        <v>388</v>
      </c>
      <c r="D118" s="57"/>
      <c r="E118" s="22"/>
      <c r="F118" s="22"/>
      <c r="G118" s="22"/>
      <c r="H118" s="58"/>
      <c r="I118" s="58"/>
      <c r="J118" s="22"/>
      <c r="K118" s="49"/>
      <c r="L118" s="15"/>
      <c r="M118" s="15"/>
      <c r="N118" s="15"/>
      <c r="O118" s="15"/>
      <c r="P118" s="15"/>
      <c r="Q118" s="15"/>
      <c r="R118" s="15"/>
      <c r="S118" s="15"/>
      <c r="T118" s="15"/>
      <c r="U118" s="15"/>
      <c r="V118" s="15"/>
      <c r="W118" s="15"/>
      <c r="X118" s="15"/>
      <c r="Y118" s="15"/>
      <c r="Z118" s="15"/>
    </row>
    <row r="119" spans="1:26" ht="15.75" customHeight="1" x14ac:dyDescent="0.25">
      <c r="A119" s="56" t="s">
        <v>389</v>
      </c>
      <c r="B119" s="57" t="s">
        <v>390</v>
      </c>
      <c r="C119" s="57" t="s">
        <v>391</v>
      </c>
      <c r="D119" s="57"/>
      <c r="E119" s="22"/>
      <c r="F119" s="22"/>
      <c r="G119" s="22"/>
      <c r="H119" s="58"/>
      <c r="I119" s="58"/>
      <c r="J119" s="22"/>
      <c r="K119" s="49"/>
      <c r="L119" s="15"/>
      <c r="M119" s="15"/>
      <c r="N119" s="15"/>
      <c r="O119" s="15"/>
      <c r="P119" s="15"/>
      <c r="Q119" s="15"/>
      <c r="R119" s="15"/>
      <c r="S119" s="15"/>
      <c r="T119" s="15"/>
      <c r="U119" s="15"/>
      <c r="V119" s="15"/>
      <c r="W119" s="15"/>
      <c r="X119" s="15"/>
      <c r="Y119" s="15"/>
      <c r="Z119" s="15"/>
    </row>
    <row r="120" spans="1:26" ht="15.75" customHeight="1" x14ac:dyDescent="0.25">
      <c r="A120" s="56" t="s">
        <v>392</v>
      </c>
      <c r="B120" s="57" t="s">
        <v>393</v>
      </c>
      <c r="C120" s="57" t="s">
        <v>394</v>
      </c>
      <c r="D120" s="57"/>
      <c r="E120" s="22"/>
      <c r="F120" s="22"/>
      <c r="G120" s="22"/>
      <c r="H120" s="58"/>
      <c r="I120" s="58"/>
      <c r="J120" s="22"/>
      <c r="K120" s="49"/>
      <c r="L120" s="15"/>
      <c r="M120" s="15"/>
      <c r="N120" s="15"/>
      <c r="O120" s="15"/>
      <c r="P120" s="15"/>
      <c r="Q120" s="15"/>
      <c r="R120" s="15"/>
      <c r="S120" s="15"/>
      <c r="T120" s="15"/>
      <c r="U120" s="15"/>
      <c r="V120" s="15"/>
      <c r="W120" s="15"/>
      <c r="X120" s="15"/>
      <c r="Y120" s="15"/>
      <c r="Z120" s="15"/>
    </row>
    <row r="121" spans="1:26" ht="15.75" customHeight="1" x14ac:dyDescent="0.25">
      <c r="A121" s="56" t="s">
        <v>395</v>
      </c>
      <c r="B121" s="57" t="s">
        <v>396</v>
      </c>
      <c r="C121" s="57" t="s">
        <v>397</v>
      </c>
      <c r="D121" s="57"/>
      <c r="E121" s="22"/>
      <c r="F121" s="22"/>
      <c r="G121" s="22"/>
      <c r="H121" s="58"/>
      <c r="I121" s="58"/>
      <c r="J121" s="22"/>
      <c r="K121" s="49"/>
      <c r="L121" s="15"/>
      <c r="M121" s="15"/>
      <c r="N121" s="15"/>
      <c r="O121" s="15"/>
      <c r="P121" s="15"/>
      <c r="Q121" s="15"/>
      <c r="R121" s="15"/>
      <c r="S121" s="15"/>
      <c r="T121" s="15"/>
      <c r="U121" s="15"/>
      <c r="V121" s="15"/>
      <c r="W121" s="15"/>
      <c r="X121" s="15"/>
      <c r="Y121" s="15"/>
      <c r="Z121" s="15"/>
    </row>
    <row r="122" spans="1:26" ht="15.75" customHeight="1" x14ac:dyDescent="0.25">
      <c r="A122" s="56" t="s">
        <v>398</v>
      </c>
      <c r="B122" s="57" t="s">
        <v>399</v>
      </c>
      <c r="C122" s="57" t="s">
        <v>400</v>
      </c>
      <c r="D122" s="57"/>
      <c r="E122" s="22"/>
      <c r="F122" s="22"/>
      <c r="G122" s="22"/>
      <c r="H122" s="58"/>
      <c r="I122" s="58"/>
      <c r="J122" s="22"/>
      <c r="K122" s="49"/>
      <c r="L122" s="15"/>
      <c r="M122" s="15"/>
      <c r="N122" s="15"/>
      <c r="O122" s="15"/>
      <c r="P122" s="15"/>
      <c r="Q122" s="15"/>
      <c r="R122" s="15"/>
      <c r="S122" s="15"/>
      <c r="T122" s="15"/>
      <c r="U122" s="15"/>
      <c r="V122" s="15"/>
      <c r="W122" s="15"/>
      <c r="X122" s="15"/>
      <c r="Y122" s="15"/>
      <c r="Z122" s="15"/>
    </row>
    <row r="123" spans="1:26" ht="15.75" customHeight="1" x14ac:dyDescent="0.25">
      <c r="A123" s="56" t="s">
        <v>401</v>
      </c>
      <c r="B123" s="57" t="s">
        <v>402</v>
      </c>
      <c r="C123" s="57" t="s">
        <v>403</v>
      </c>
      <c r="D123" s="57"/>
      <c r="E123" s="22"/>
      <c r="F123" s="22"/>
      <c r="G123" s="22"/>
      <c r="H123" s="58"/>
      <c r="I123" s="58"/>
      <c r="J123" s="22"/>
      <c r="K123" s="49"/>
      <c r="L123" s="15"/>
      <c r="M123" s="15"/>
      <c r="N123" s="15"/>
      <c r="O123" s="15"/>
      <c r="P123" s="15"/>
      <c r="Q123" s="15"/>
      <c r="R123" s="15"/>
      <c r="S123" s="15"/>
      <c r="T123" s="15"/>
      <c r="U123" s="15"/>
      <c r="V123" s="15"/>
      <c r="W123" s="15"/>
      <c r="X123" s="15"/>
      <c r="Y123" s="15"/>
      <c r="Z123" s="15"/>
    </row>
    <row r="124" spans="1:26" ht="15.75" customHeight="1" x14ac:dyDescent="0.25">
      <c r="A124" s="56" t="s">
        <v>404</v>
      </c>
      <c r="B124" s="57" t="s">
        <v>405</v>
      </c>
      <c r="C124" s="57" t="s">
        <v>406</v>
      </c>
      <c r="D124" s="57"/>
      <c r="E124" s="22"/>
      <c r="F124" s="22"/>
      <c r="G124" s="22"/>
      <c r="H124" s="58"/>
      <c r="I124" s="58"/>
      <c r="J124" s="22"/>
      <c r="K124" s="49"/>
      <c r="L124" s="15"/>
      <c r="M124" s="15"/>
      <c r="N124" s="15"/>
      <c r="O124" s="15"/>
      <c r="P124" s="15"/>
      <c r="Q124" s="15"/>
      <c r="R124" s="15"/>
      <c r="S124" s="15"/>
      <c r="T124" s="15"/>
      <c r="U124" s="15"/>
      <c r="V124" s="15"/>
      <c r="W124" s="15"/>
      <c r="X124" s="15"/>
      <c r="Y124" s="15"/>
      <c r="Z124" s="15"/>
    </row>
    <row r="125" spans="1:26" ht="15.75" customHeight="1" x14ac:dyDescent="0.25">
      <c r="A125" s="56" t="s">
        <v>407</v>
      </c>
      <c r="B125" s="57" t="s">
        <v>408</v>
      </c>
      <c r="C125" s="57" t="s">
        <v>409</v>
      </c>
      <c r="D125" s="57"/>
      <c r="E125" s="22"/>
      <c r="F125" s="22"/>
      <c r="G125" s="22"/>
      <c r="H125" s="58"/>
      <c r="I125" s="58"/>
      <c r="J125" s="22"/>
      <c r="K125" s="49"/>
      <c r="L125" s="15"/>
      <c r="M125" s="15"/>
      <c r="N125" s="15"/>
      <c r="O125" s="15"/>
      <c r="P125" s="15"/>
      <c r="Q125" s="15"/>
      <c r="R125" s="15"/>
      <c r="S125" s="15"/>
      <c r="T125" s="15"/>
      <c r="U125" s="15"/>
      <c r="V125" s="15"/>
      <c r="W125" s="15"/>
      <c r="X125" s="15"/>
      <c r="Y125" s="15"/>
      <c r="Z125" s="15"/>
    </row>
    <row r="126" spans="1:26" ht="15.75" customHeight="1" x14ac:dyDescent="0.25">
      <c r="A126" s="56" t="s">
        <v>410</v>
      </c>
      <c r="B126" s="57" t="s">
        <v>411</v>
      </c>
      <c r="C126" s="57" t="s">
        <v>412</v>
      </c>
      <c r="D126" s="57"/>
      <c r="E126" s="22"/>
      <c r="F126" s="22"/>
      <c r="G126" s="22"/>
      <c r="H126" s="58"/>
      <c r="I126" s="58"/>
      <c r="J126" s="22"/>
      <c r="K126" s="49"/>
      <c r="L126" s="15"/>
      <c r="M126" s="15"/>
      <c r="N126" s="15"/>
      <c r="O126" s="15"/>
      <c r="P126" s="15"/>
      <c r="Q126" s="15"/>
      <c r="R126" s="15"/>
      <c r="S126" s="15"/>
      <c r="T126" s="15"/>
      <c r="U126" s="15"/>
      <c r="V126" s="15"/>
      <c r="W126" s="15"/>
      <c r="X126" s="15"/>
      <c r="Y126" s="15"/>
      <c r="Z126" s="15"/>
    </row>
    <row r="127" spans="1:26" ht="8.25" customHeight="1" x14ac:dyDescent="0.25">
      <c r="A127" s="46"/>
      <c r="B127" s="47"/>
      <c r="C127" s="47"/>
      <c r="D127" s="47"/>
      <c r="E127" s="47"/>
      <c r="F127" s="47"/>
      <c r="G127" s="47"/>
      <c r="H127" s="47"/>
      <c r="I127" s="47"/>
      <c r="J127" s="48"/>
      <c r="K127" s="49"/>
      <c r="L127" s="15"/>
      <c r="M127" s="15"/>
      <c r="N127" s="15"/>
      <c r="O127" s="15"/>
      <c r="P127" s="15"/>
      <c r="Q127" s="15"/>
      <c r="R127" s="15"/>
      <c r="S127" s="15"/>
      <c r="T127" s="15"/>
      <c r="U127" s="15"/>
      <c r="V127" s="15"/>
      <c r="W127" s="15"/>
      <c r="X127" s="15"/>
      <c r="Y127" s="15"/>
      <c r="Z127" s="15"/>
    </row>
    <row r="128" spans="1:26" ht="20.25" customHeight="1" x14ac:dyDescent="0.25">
      <c r="A128" s="22"/>
      <c r="B128" s="114" t="s">
        <v>138</v>
      </c>
      <c r="C128" s="79"/>
      <c r="D128" s="81"/>
      <c r="E128" s="50"/>
      <c r="F128" s="50"/>
      <c r="G128" s="50"/>
      <c r="H128" s="50"/>
      <c r="I128" s="50"/>
      <c r="J128" s="34"/>
      <c r="K128" s="49"/>
      <c r="L128" s="15"/>
      <c r="M128" s="15"/>
      <c r="N128" s="15"/>
      <c r="O128" s="15"/>
      <c r="P128" s="15"/>
      <c r="Q128" s="15"/>
      <c r="R128" s="15"/>
      <c r="S128" s="15"/>
      <c r="T128" s="15"/>
      <c r="U128" s="15"/>
      <c r="V128" s="15"/>
      <c r="W128" s="15"/>
      <c r="X128" s="15"/>
      <c r="Y128" s="15"/>
      <c r="Z128" s="15"/>
    </row>
    <row r="129" spans="1:26" ht="43.5" customHeight="1" x14ac:dyDescent="0.25">
      <c r="A129" s="51">
        <v>0.13</v>
      </c>
      <c r="B129" s="52" t="s">
        <v>124</v>
      </c>
      <c r="C129" s="53" t="s">
        <v>145</v>
      </c>
      <c r="D129" s="53" t="s">
        <v>165</v>
      </c>
      <c r="E129" s="53" t="s">
        <v>147</v>
      </c>
      <c r="F129" s="53" t="s">
        <v>148</v>
      </c>
      <c r="G129" s="53" t="s">
        <v>149</v>
      </c>
      <c r="H129" s="53" t="s">
        <v>150</v>
      </c>
      <c r="I129" s="53" t="s">
        <v>151</v>
      </c>
      <c r="J129" s="53" t="s">
        <v>152</v>
      </c>
      <c r="K129" s="54"/>
      <c r="L129" s="55"/>
      <c r="M129" s="55"/>
      <c r="N129" s="55"/>
      <c r="O129" s="55"/>
      <c r="P129" s="55"/>
      <c r="Q129" s="55"/>
      <c r="R129" s="55"/>
      <c r="S129" s="55"/>
      <c r="T129" s="55"/>
      <c r="U129" s="55"/>
      <c r="V129" s="55"/>
      <c r="W129" s="55"/>
      <c r="X129" s="55"/>
      <c r="Y129" s="55"/>
      <c r="Z129" s="55"/>
    </row>
    <row r="130" spans="1:26" ht="15.75" customHeight="1" x14ac:dyDescent="0.25">
      <c r="A130" s="56" t="s">
        <v>413</v>
      </c>
      <c r="B130" s="57" t="s">
        <v>414</v>
      </c>
      <c r="C130" s="57" t="s">
        <v>415</v>
      </c>
      <c r="D130" s="57"/>
      <c r="E130" s="22"/>
      <c r="F130" s="22"/>
      <c r="G130" s="22"/>
      <c r="H130" s="58"/>
      <c r="I130" s="58"/>
      <c r="J130" s="22"/>
      <c r="K130" s="49"/>
      <c r="L130" s="15"/>
      <c r="M130" s="15"/>
      <c r="N130" s="15"/>
      <c r="O130" s="15"/>
      <c r="P130" s="15"/>
      <c r="Q130" s="15"/>
      <c r="R130" s="15"/>
      <c r="S130" s="15"/>
      <c r="T130" s="15"/>
      <c r="U130" s="15"/>
      <c r="V130" s="15"/>
      <c r="W130" s="15"/>
      <c r="X130" s="15"/>
      <c r="Y130" s="15"/>
      <c r="Z130" s="15"/>
    </row>
    <row r="131" spans="1:26" ht="15.75" customHeight="1" x14ac:dyDescent="0.25">
      <c r="A131" s="56" t="s">
        <v>416</v>
      </c>
      <c r="B131" s="57" t="s">
        <v>417</v>
      </c>
      <c r="C131" s="57" t="s">
        <v>418</v>
      </c>
      <c r="D131" s="57"/>
      <c r="E131" s="22"/>
      <c r="F131" s="22"/>
      <c r="G131" s="22"/>
      <c r="H131" s="58"/>
      <c r="I131" s="58"/>
      <c r="J131" s="22"/>
      <c r="K131" s="49"/>
      <c r="L131" s="15"/>
      <c r="M131" s="15"/>
      <c r="N131" s="15"/>
      <c r="O131" s="15"/>
      <c r="P131" s="15"/>
      <c r="Q131" s="15"/>
      <c r="R131" s="15"/>
      <c r="S131" s="15"/>
      <c r="T131" s="15"/>
      <c r="U131" s="15"/>
      <c r="V131" s="15"/>
      <c r="W131" s="15"/>
      <c r="X131" s="15"/>
      <c r="Y131" s="15"/>
      <c r="Z131" s="15"/>
    </row>
    <row r="132" spans="1:26" ht="15.75" customHeight="1" x14ac:dyDescent="0.25">
      <c r="A132" s="56" t="s">
        <v>419</v>
      </c>
      <c r="B132" s="57" t="s">
        <v>420</v>
      </c>
      <c r="C132" s="57" t="s">
        <v>418</v>
      </c>
      <c r="D132" s="57"/>
      <c r="E132" s="22"/>
      <c r="F132" s="22"/>
      <c r="G132" s="22"/>
      <c r="H132" s="58"/>
      <c r="I132" s="58"/>
      <c r="J132" s="22"/>
      <c r="K132" s="49"/>
      <c r="L132" s="15"/>
      <c r="M132" s="15"/>
      <c r="N132" s="15"/>
      <c r="O132" s="15"/>
      <c r="P132" s="15"/>
      <c r="Q132" s="15"/>
      <c r="R132" s="15"/>
      <c r="S132" s="15"/>
      <c r="T132" s="15"/>
      <c r="U132" s="15"/>
      <c r="V132" s="15"/>
      <c r="W132" s="15"/>
      <c r="X132" s="15"/>
      <c r="Y132" s="15"/>
      <c r="Z132" s="15"/>
    </row>
    <row r="133" spans="1:26" ht="15.75" customHeight="1" x14ac:dyDescent="0.25">
      <c r="A133" s="56" t="s">
        <v>421</v>
      </c>
      <c r="B133" s="57" t="s">
        <v>422</v>
      </c>
      <c r="C133" s="57" t="s">
        <v>423</v>
      </c>
      <c r="D133" s="57"/>
      <c r="E133" s="22"/>
      <c r="F133" s="22"/>
      <c r="G133" s="22"/>
      <c r="H133" s="58"/>
      <c r="I133" s="58"/>
      <c r="J133" s="22"/>
      <c r="K133" s="49"/>
      <c r="L133" s="15"/>
      <c r="M133" s="15"/>
      <c r="N133" s="15"/>
      <c r="O133" s="15"/>
      <c r="P133" s="15"/>
      <c r="Q133" s="15"/>
      <c r="R133" s="15"/>
      <c r="S133" s="15"/>
      <c r="T133" s="15"/>
      <c r="U133" s="15"/>
      <c r="V133" s="15"/>
      <c r="W133" s="15"/>
      <c r="X133" s="15"/>
      <c r="Y133" s="15"/>
      <c r="Z133" s="15"/>
    </row>
    <row r="134" spans="1:26" ht="15.75" customHeight="1" x14ac:dyDescent="0.25">
      <c r="A134" s="56" t="s">
        <v>424</v>
      </c>
      <c r="B134" s="57" t="s">
        <v>425</v>
      </c>
      <c r="C134" s="57" t="s">
        <v>426</v>
      </c>
      <c r="D134" s="57"/>
      <c r="E134" s="22"/>
      <c r="F134" s="22"/>
      <c r="G134" s="22"/>
      <c r="H134" s="58"/>
      <c r="I134" s="58"/>
      <c r="J134" s="22"/>
      <c r="K134" s="49"/>
      <c r="L134" s="15"/>
      <c r="M134" s="15"/>
      <c r="N134" s="15"/>
      <c r="O134" s="15"/>
      <c r="P134" s="15"/>
      <c r="Q134" s="15"/>
      <c r="R134" s="15"/>
      <c r="S134" s="15"/>
      <c r="T134" s="15"/>
      <c r="U134" s="15"/>
      <c r="V134" s="15"/>
      <c r="W134" s="15"/>
      <c r="X134" s="15"/>
      <c r="Y134" s="15"/>
      <c r="Z134" s="15"/>
    </row>
    <row r="135" spans="1:26" ht="15.75" customHeight="1" x14ac:dyDescent="0.25">
      <c r="A135" s="56" t="s">
        <v>427</v>
      </c>
      <c r="B135" s="57" t="s">
        <v>428</v>
      </c>
      <c r="C135" s="57" t="s">
        <v>429</v>
      </c>
      <c r="D135" s="57"/>
      <c r="E135" s="22"/>
      <c r="F135" s="22"/>
      <c r="G135" s="22"/>
      <c r="H135" s="58"/>
      <c r="I135" s="58"/>
      <c r="J135" s="22"/>
      <c r="K135" s="49"/>
      <c r="L135" s="15"/>
      <c r="M135" s="15"/>
      <c r="N135" s="15"/>
      <c r="O135" s="15"/>
      <c r="P135" s="15"/>
      <c r="Q135" s="15"/>
      <c r="R135" s="15"/>
      <c r="S135" s="15"/>
      <c r="T135" s="15"/>
      <c r="U135" s="15"/>
      <c r="V135" s="15"/>
      <c r="W135" s="15"/>
      <c r="X135" s="15"/>
      <c r="Y135" s="15"/>
      <c r="Z135" s="15"/>
    </row>
    <row r="136" spans="1:26" ht="15.75" customHeight="1" x14ac:dyDescent="0.25">
      <c r="A136" s="56" t="s">
        <v>430</v>
      </c>
      <c r="B136" s="57" t="s">
        <v>431</v>
      </c>
      <c r="C136" s="57" t="s">
        <v>432</v>
      </c>
      <c r="D136" s="57"/>
      <c r="E136" s="22"/>
      <c r="F136" s="22"/>
      <c r="G136" s="22"/>
      <c r="H136" s="58"/>
      <c r="I136" s="58"/>
      <c r="J136" s="22"/>
      <c r="K136" s="49"/>
      <c r="L136" s="15"/>
      <c r="M136" s="15"/>
      <c r="N136" s="15"/>
      <c r="O136" s="15"/>
      <c r="P136" s="15"/>
      <c r="Q136" s="15"/>
      <c r="R136" s="15"/>
      <c r="S136" s="15"/>
      <c r="T136" s="15"/>
      <c r="U136" s="15"/>
      <c r="V136" s="15"/>
      <c r="W136" s="15"/>
      <c r="X136" s="15"/>
      <c r="Y136" s="15"/>
      <c r="Z136" s="15"/>
    </row>
    <row r="137" spans="1:26" ht="15.75" customHeight="1" x14ac:dyDescent="0.25">
      <c r="A137" s="56" t="s">
        <v>433</v>
      </c>
      <c r="B137" s="57" t="s">
        <v>434</v>
      </c>
      <c r="C137" s="57" t="s">
        <v>435</v>
      </c>
      <c r="D137" s="57"/>
      <c r="E137" s="22"/>
      <c r="F137" s="22"/>
      <c r="G137" s="22"/>
      <c r="H137" s="58"/>
      <c r="I137" s="58"/>
      <c r="J137" s="22"/>
      <c r="K137" s="49"/>
      <c r="L137" s="15"/>
      <c r="M137" s="15"/>
      <c r="N137" s="15"/>
      <c r="O137" s="15"/>
      <c r="P137" s="15"/>
      <c r="Q137" s="15"/>
      <c r="R137" s="15"/>
      <c r="S137" s="15"/>
      <c r="T137" s="15"/>
      <c r="U137" s="15"/>
      <c r="V137" s="15"/>
      <c r="W137" s="15"/>
      <c r="X137" s="15"/>
      <c r="Y137" s="15"/>
      <c r="Z137" s="15"/>
    </row>
    <row r="138" spans="1:26" ht="8.25" customHeight="1" x14ac:dyDescent="0.25">
      <c r="A138" s="46"/>
      <c r="B138" s="47"/>
      <c r="C138" s="47"/>
      <c r="D138" s="47"/>
      <c r="E138" s="47"/>
      <c r="F138" s="47"/>
      <c r="G138" s="47"/>
      <c r="H138" s="47"/>
      <c r="I138" s="47"/>
      <c r="J138" s="48"/>
      <c r="K138" s="49"/>
      <c r="L138" s="15"/>
      <c r="M138" s="15"/>
      <c r="N138" s="15"/>
      <c r="O138" s="15"/>
      <c r="P138" s="15"/>
      <c r="Q138" s="15"/>
      <c r="R138" s="15"/>
      <c r="S138" s="15"/>
      <c r="T138" s="15"/>
      <c r="U138" s="15"/>
      <c r="V138" s="15"/>
      <c r="W138" s="15"/>
      <c r="X138" s="15"/>
      <c r="Y138" s="15"/>
      <c r="Z138" s="15"/>
    </row>
    <row r="139" spans="1:26" ht="20.25" customHeight="1" x14ac:dyDescent="0.25">
      <c r="A139" s="22"/>
      <c r="B139" s="114" t="s">
        <v>139</v>
      </c>
      <c r="C139" s="79"/>
      <c r="D139" s="81"/>
      <c r="E139" s="50"/>
      <c r="F139" s="50"/>
      <c r="G139" s="50"/>
      <c r="H139" s="50"/>
      <c r="I139" s="50"/>
      <c r="J139" s="34"/>
      <c r="K139" s="49"/>
      <c r="L139" s="15"/>
      <c r="M139" s="15"/>
      <c r="N139" s="15"/>
      <c r="O139" s="15"/>
      <c r="P139" s="15"/>
      <c r="Q139" s="15"/>
      <c r="R139" s="15"/>
      <c r="S139" s="15"/>
      <c r="T139" s="15"/>
      <c r="U139" s="15"/>
      <c r="V139" s="15"/>
      <c r="W139" s="15"/>
      <c r="X139" s="15"/>
      <c r="Y139" s="15"/>
      <c r="Z139" s="15"/>
    </row>
    <row r="140" spans="1:26" ht="43.5" customHeight="1" x14ac:dyDescent="0.25">
      <c r="A140" s="51">
        <v>0.14000000000000001</v>
      </c>
      <c r="B140" s="52" t="s">
        <v>124</v>
      </c>
      <c r="C140" s="53" t="s">
        <v>145</v>
      </c>
      <c r="D140" s="53" t="s">
        <v>165</v>
      </c>
      <c r="E140" s="53" t="s">
        <v>147</v>
      </c>
      <c r="F140" s="53" t="s">
        <v>148</v>
      </c>
      <c r="G140" s="53" t="s">
        <v>149</v>
      </c>
      <c r="H140" s="53" t="s">
        <v>150</v>
      </c>
      <c r="I140" s="53" t="s">
        <v>151</v>
      </c>
      <c r="J140" s="53" t="s">
        <v>152</v>
      </c>
      <c r="K140" s="54"/>
      <c r="L140" s="55"/>
      <c r="M140" s="55"/>
      <c r="N140" s="55"/>
      <c r="O140" s="55"/>
      <c r="P140" s="55"/>
      <c r="Q140" s="55"/>
      <c r="R140" s="55"/>
      <c r="S140" s="55"/>
      <c r="T140" s="55"/>
      <c r="U140" s="55"/>
      <c r="V140" s="55"/>
      <c r="W140" s="55"/>
      <c r="X140" s="55"/>
      <c r="Y140" s="55"/>
      <c r="Z140" s="55"/>
    </row>
    <row r="141" spans="1:26" ht="15.75" customHeight="1" x14ac:dyDescent="0.25">
      <c r="A141" s="56" t="s">
        <v>436</v>
      </c>
      <c r="B141" s="57" t="s">
        <v>437</v>
      </c>
      <c r="C141" s="57" t="s">
        <v>438</v>
      </c>
      <c r="D141" s="57"/>
      <c r="E141" s="22"/>
      <c r="F141" s="22"/>
      <c r="G141" s="22"/>
      <c r="H141" s="58"/>
      <c r="I141" s="58"/>
      <c r="J141" s="22"/>
      <c r="K141" s="49"/>
      <c r="L141" s="15"/>
      <c r="M141" s="15"/>
      <c r="N141" s="15"/>
      <c r="O141" s="15"/>
      <c r="P141" s="15"/>
      <c r="Q141" s="15"/>
      <c r="R141" s="15"/>
      <c r="S141" s="15"/>
      <c r="T141" s="15"/>
      <c r="U141" s="15"/>
      <c r="V141" s="15"/>
      <c r="W141" s="15"/>
      <c r="X141" s="15"/>
      <c r="Y141" s="15"/>
      <c r="Z141" s="15"/>
    </row>
    <row r="142" spans="1:26" ht="15.75" customHeight="1" x14ac:dyDescent="0.25">
      <c r="A142" s="56" t="s">
        <v>439</v>
      </c>
      <c r="B142" s="57" t="s">
        <v>440</v>
      </c>
      <c r="C142" s="57" t="s">
        <v>441</v>
      </c>
      <c r="D142" s="57"/>
      <c r="E142" s="22"/>
      <c r="F142" s="22"/>
      <c r="G142" s="22"/>
      <c r="H142" s="58"/>
      <c r="I142" s="58"/>
      <c r="J142" s="22"/>
      <c r="K142" s="49"/>
      <c r="L142" s="15"/>
      <c r="M142" s="15"/>
      <c r="N142" s="15"/>
      <c r="O142" s="15"/>
      <c r="P142" s="15"/>
      <c r="Q142" s="15"/>
      <c r="R142" s="15"/>
      <c r="S142" s="15"/>
      <c r="T142" s="15"/>
      <c r="U142" s="15"/>
      <c r="V142" s="15"/>
      <c r="W142" s="15"/>
      <c r="X142" s="15"/>
      <c r="Y142" s="15"/>
      <c r="Z142" s="15"/>
    </row>
    <row r="143" spans="1:26" ht="15.75" customHeight="1" x14ac:dyDescent="0.25">
      <c r="A143" s="56" t="s">
        <v>442</v>
      </c>
      <c r="B143" s="57" t="s">
        <v>443</v>
      </c>
      <c r="C143" s="57" t="s">
        <v>444</v>
      </c>
      <c r="D143" s="57"/>
      <c r="E143" s="22"/>
      <c r="F143" s="22"/>
      <c r="G143" s="22"/>
      <c r="H143" s="58"/>
      <c r="I143" s="58"/>
      <c r="J143" s="22"/>
      <c r="K143" s="49"/>
      <c r="L143" s="15"/>
      <c r="M143" s="15"/>
      <c r="N143" s="15"/>
      <c r="O143" s="15"/>
      <c r="P143" s="15"/>
      <c r="Q143" s="15"/>
      <c r="R143" s="15"/>
      <c r="S143" s="15"/>
      <c r="T143" s="15"/>
      <c r="U143" s="15"/>
      <c r="V143" s="15"/>
      <c r="W143" s="15"/>
      <c r="X143" s="15"/>
      <c r="Y143" s="15"/>
      <c r="Z143" s="15"/>
    </row>
    <row r="144" spans="1:26" ht="15.75" customHeight="1" x14ac:dyDescent="0.25">
      <c r="A144" s="56" t="s">
        <v>445</v>
      </c>
      <c r="B144" s="57" t="s">
        <v>446</v>
      </c>
      <c r="C144" s="57" t="s">
        <v>447</v>
      </c>
      <c r="D144" s="57"/>
      <c r="E144" s="22"/>
      <c r="F144" s="22"/>
      <c r="G144" s="22"/>
      <c r="H144" s="58"/>
      <c r="I144" s="58"/>
      <c r="J144" s="22"/>
      <c r="K144" s="49"/>
      <c r="L144" s="15"/>
      <c r="M144" s="15"/>
      <c r="N144" s="15"/>
      <c r="O144" s="15"/>
      <c r="P144" s="15"/>
      <c r="Q144" s="15"/>
      <c r="R144" s="15"/>
      <c r="S144" s="15"/>
      <c r="T144" s="15"/>
      <c r="U144" s="15"/>
      <c r="V144" s="15"/>
      <c r="W144" s="15"/>
      <c r="X144" s="15"/>
      <c r="Y144" s="15"/>
      <c r="Z144" s="15"/>
    </row>
    <row r="145" spans="1:26" ht="15.75" customHeight="1" x14ac:dyDescent="0.25">
      <c r="A145" s="56" t="s">
        <v>448</v>
      </c>
      <c r="B145" s="57" t="s">
        <v>449</v>
      </c>
      <c r="C145" s="57" t="s">
        <v>450</v>
      </c>
      <c r="D145" s="57"/>
      <c r="E145" s="22"/>
      <c r="F145" s="22"/>
      <c r="G145" s="22"/>
      <c r="H145" s="58"/>
      <c r="I145" s="58"/>
      <c r="J145" s="22"/>
      <c r="K145" s="49"/>
      <c r="L145" s="15"/>
      <c r="M145" s="15"/>
      <c r="N145" s="15"/>
      <c r="O145" s="15"/>
      <c r="P145" s="15"/>
      <c r="Q145" s="15"/>
      <c r="R145" s="15"/>
      <c r="S145" s="15"/>
      <c r="T145" s="15"/>
      <c r="U145" s="15"/>
      <c r="V145" s="15"/>
      <c r="W145" s="15"/>
      <c r="X145" s="15"/>
      <c r="Y145" s="15"/>
      <c r="Z145" s="15"/>
    </row>
    <row r="146" spans="1:26" ht="15.75" customHeight="1" x14ac:dyDescent="0.25">
      <c r="A146" s="56" t="s">
        <v>451</v>
      </c>
      <c r="B146" s="57" t="s">
        <v>452</v>
      </c>
      <c r="C146" s="57" t="s">
        <v>453</v>
      </c>
      <c r="D146" s="57"/>
      <c r="E146" s="22"/>
      <c r="F146" s="22"/>
      <c r="G146" s="22"/>
      <c r="H146" s="58"/>
      <c r="I146" s="58"/>
      <c r="J146" s="22"/>
      <c r="K146" s="49"/>
      <c r="L146" s="15"/>
      <c r="M146" s="15"/>
      <c r="N146" s="15"/>
      <c r="O146" s="15"/>
      <c r="P146" s="15"/>
      <c r="Q146" s="15"/>
      <c r="R146" s="15"/>
      <c r="S146" s="15"/>
      <c r="T146" s="15"/>
      <c r="U146" s="15"/>
      <c r="V146" s="15"/>
      <c r="W146" s="15"/>
      <c r="X146" s="15"/>
      <c r="Y146" s="15"/>
      <c r="Z146" s="15"/>
    </row>
    <row r="147" spans="1:26" ht="15.75" customHeight="1" x14ac:dyDescent="0.25">
      <c r="A147" s="56" t="s">
        <v>454</v>
      </c>
      <c r="B147" s="57" t="s">
        <v>455</v>
      </c>
      <c r="C147" s="57" t="s">
        <v>456</v>
      </c>
      <c r="D147" s="57"/>
      <c r="E147" s="22"/>
      <c r="F147" s="22"/>
      <c r="G147" s="22"/>
      <c r="H147" s="58"/>
      <c r="I147" s="58"/>
      <c r="J147" s="22"/>
      <c r="K147" s="49"/>
      <c r="L147" s="15"/>
      <c r="M147" s="15"/>
      <c r="N147" s="15"/>
      <c r="O147" s="15"/>
      <c r="P147" s="15"/>
      <c r="Q147" s="15"/>
      <c r="R147" s="15"/>
      <c r="S147" s="15"/>
      <c r="T147" s="15"/>
      <c r="U147" s="15"/>
      <c r="V147" s="15"/>
      <c r="W147" s="15"/>
      <c r="X147" s="15"/>
      <c r="Y147" s="15"/>
      <c r="Z147" s="15"/>
    </row>
    <row r="148" spans="1:26" ht="15.75" customHeight="1" x14ac:dyDescent="0.25">
      <c r="A148" s="56" t="s">
        <v>457</v>
      </c>
      <c r="B148" s="57" t="s">
        <v>458</v>
      </c>
      <c r="C148" s="57" t="s">
        <v>459</v>
      </c>
      <c r="D148" s="57"/>
      <c r="E148" s="22"/>
      <c r="F148" s="22"/>
      <c r="G148" s="22"/>
      <c r="H148" s="58"/>
      <c r="I148" s="58"/>
      <c r="J148" s="22"/>
      <c r="K148" s="49"/>
      <c r="L148" s="15"/>
      <c r="M148" s="15"/>
      <c r="N148" s="15"/>
      <c r="O148" s="15"/>
      <c r="P148" s="15"/>
      <c r="Q148" s="15"/>
      <c r="R148" s="15"/>
      <c r="S148" s="15"/>
      <c r="T148" s="15"/>
      <c r="U148" s="15"/>
      <c r="V148" s="15"/>
      <c r="W148" s="15"/>
      <c r="X148" s="15"/>
      <c r="Y148" s="15"/>
      <c r="Z148" s="15"/>
    </row>
    <row r="149" spans="1:26" ht="15.75" customHeight="1" x14ac:dyDescent="0.25">
      <c r="A149" s="56" t="s">
        <v>460</v>
      </c>
      <c r="B149" s="57" t="s">
        <v>461</v>
      </c>
      <c r="C149" s="57" t="s">
        <v>462</v>
      </c>
      <c r="D149" s="57"/>
      <c r="E149" s="22"/>
      <c r="F149" s="22"/>
      <c r="G149" s="22"/>
      <c r="H149" s="58"/>
      <c r="I149" s="58"/>
      <c r="J149" s="22"/>
      <c r="K149" s="49"/>
      <c r="L149" s="15"/>
      <c r="M149" s="15"/>
      <c r="N149" s="15"/>
      <c r="O149" s="15"/>
      <c r="P149" s="15"/>
      <c r="Q149" s="15"/>
      <c r="R149" s="15"/>
      <c r="S149" s="15"/>
      <c r="T149" s="15"/>
      <c r="U149" s="15"/>
      <c r="V149" s="15"/>
      <c r="W149" s="15"/>
      <c r="X149" s="15"/>
      <c r="Y149" s="15"/>
      <c r="Z149" s="15"/>
    </row>
    <row r="150" spans="1:26" ht="8.25" customHeight="1" x14ac:dyDescent="0.25">
      <c r="A150" s="46"/>
      <c r="B150" s="47"/>
      <c r="C150" s="47"/>
      <c r="D150" s="47"/>
      <c r="E150" s="47"/>
      <c r="F150" s="47"/>
      <c r="G150" s="47"/>
      <c r="H150" s="47"/>
      <c r="I150" s="47"/>
      <c r="J150" s="48"/>
      <c r="K150" s="49"/>
      <c r="L150" s="15"/>
      <c r="M150" s="15"/>
      <c r="N150" s="15"/>
      <c r="O150" s="15"/>
      <c r="P150" s="15"/>
      <c r="Q150" s="15"/>
      <c r="R150" s="15"/>
      <c r="S150" s="15"/>
      <c r="T150" s="15"/>
      <c r="U150" s="15"/>
      <c r="V150" s="15"/>
      <c r="W150" s="15"/>
      <c r="X150" s="15"/>
      <c r="Y150" s="15"/>
      <c r="Z150" s="15"/>
    </row>
    <row r="151" spans="1:26" ht="20.25" customHeight="1" x14ac:dyDescent="0.25">
      <c r="A151" s="22"/>
      <c r="B151" s="114" t="s">
        <v>140</v>
      </c>
      <c r="C151" s="79"/>
      <c r="D151" s="81"/>
      <c r="E151" s="50"/>
      <c r="F151" s="50"/>
      <c r="G151" s="50"/>
      <c r="H151" s="50"/>
      <c r="I151" s="50"/>
      <c r="J151" s="34"/>
      <c r="K151" s="49"/>
      <c r="L151" s="15"/>
      <c r="M151" s="15"/>
      <c r="N151" s="15"/>
      <c r="O151" s="15"/>
      <c r="P151" s="15"/>
      <c r="Q151" s="15"/>
      <c r="R151" s="15"/>
      <c r="S151" s="15"/>
      <c r="T151" s="15"/>
      <c r="U151" s="15"/>
      <c r="V151" s="15"/>
      <c r="W151" s="15"/>
      <c r="X151" s="15"/>
      <c r="Y151" s="15"/>
      <c r="Z151" s="15"/>
    </row>
    <row r="152" spans="1:26" ht="43.5" customHeight="1" x14ac:dyDescent="0.25">
      <c r="A152" s="51">
        <v>0.15</v>
      </c>
      <c r="B152" s="52" t="s">
        <v>124</v>
      </c>
      <c r="C152" s="53" t="s">
        <v>145</v>
      </c>
      <c r="D152" s="53" t="s">
        <v>165</v>
      </c>
      <c r="E152" s="53" t="s">
        <v>147</v>
      </c>
      <c r="F152" s="53" t="s">
        <v>148</v>
      </c>
      <c r="G152" s="53" t="s">
        <v>149</v>
      </c>
      <c r="H152" s="53" t="s">
        <v>150</v>
      </c>
      <c r="I152" s="53" t="s">
        <v>151</v>
      </c>
      <c r="J152" s="53" t="s">
        <v>152</v>
      </c>
      <c r="K152" s="54"/>
      <c r="L152" s="55"/>
      <c r="M152" s="55"/>
      <c r="N152" s="55"/>
      <c r="O152" s="55"/>
      <c r="P152" s="55"/>
      <c r="Q152" s="55"/>
      <c r="R152" s="55"/>
      <c r="S152" s="55"/>
      <c r="T152" s="55"/>
      <c r="U152" s="55"/>
      <c r="V152" s="55"/>
      <c r="W152" s="55"/>
      <c r="X152" s="55"/>
      <c r="Y152" s="55"/>
      <c r="Z152" s="55"/>
    </row>
    <row r="153" spans="1:26" ht="15.75" customHeight="1" x14ac:dyDescent="0.25">
      <c r="A153" s="56" t="s">
        <v>463</v>
      </c>
      <c r="B153" s="57" t="s">
        <v>464</v>
      </c>
      <c r="C153" s="57" t="s">
        <v>464</v>
      </c>
      <c r="D153" s="57"/>
      <c r="E153" s="22"/>
      <c r="F153" s="22"/>
      <c r="G153" s="22"/>
      <c r="H153" s="58"/>
      <c r="I153" s="58"/>
      <c r="J153" s="22"/>
      <c r="K153" s="49"/>
      <c r="L153" s="15"/>
      <c r="M153" s="15"/>
      <c r="N153" s="15"/>
      <c r="O153" s="15"/>
      <c r="P153" s="15"/>
      <c r="Q153" s="15"/>
      <c r="R153" s="15"/>
      <c r="S153" s="15"/>
      <c r="T153" s="15"/>
      <c r="U153" s="15"/>
      <c r="V153" s="15"/>
      <c r="W153" s="15"/>
      <c r="X153" s="15"/>
      <c r="Y153" s="15"/>
      <c r="Z153" s="15"/>
    </row>
    <row r="154" spans="1:26" ht="15.75" customHeight="1" x14ac:dyDescent="0.25">
      <c r="A154" s="56" t="s">
        <v>465</v>
      </c>
      <c r="B154" s="57" t="s">
        <v>466</v>
      </c>
      <c r="C154" s="57" t="s">
        <v>467</v>
      </c>
      <c r="D154" s="57"/>
      <c r="E154" s="22"/>
      <c r="F154" s="22"/>
      <c r="G154" s="22"/>
      <c r="H154" s="58"/>
      <c r="I154" s="58"/>
      <c r="J154" s="22"/>
      <c r="K154" s="49"/>
      <c r="L154" s="15"/>
      <c r="M154" s="15"/>
      <c r="N154" s="15"/>
      <c r="O154" s="15"/>
      <c r="P154" s="15"/>
      <c r="Q154" s="15"/>
      <c r="R154" s="15"/>
      <c r="S154" s="15"/>
      <c r="T154" s="15"/>
      <c r="U154" s="15"/>
      <c r="V154" s="15"/>
      <c r="W154" s="15"/>
      <c r="X154" s="15"/>
      <c r="Y154" s="15"/>
      <c r="Z154" s="15"/>
    </row>
    <row r="155" spans="1:26" ht="15.75" customHeight="1" x14ac:dyDescent="0.25">
      <c r="A155" s="56" t="s">
        <v>468</v>
      </c>
      <c r="B155" s="57" t="s">
        <v>469</v>
      </c>
      <c r="C155" s="57" t="s">
        <v>470</v>
      </c>
      <c r="D155" s="57"/>
      <c r="E155" s="22"/>
      <c r="F155" s="22"/>
      <c r="G155" s="22"/>
      <c r="H155" s="58"/>
      <c r="I155" s="58"/>
      <c r="J155" s="22"/>
      <c r="K155" s="49"/>
      <c r="L155" s="15"/>
      <c r="M155" s="15"/>
      <c r="N155" s="15"/>
      <c r="O155" s="15"/>
      <c r="P155" s="15"/>
      <c r="Q155" s="15"/>
      <c r="R155" s="15"/>
      <c r="S155" s="15"/>
      <c r="T155" s="15"/>
      <c r="U155" s="15"/>
      <c r="V155" s="15"/>
      <c r="W155" s="15"/>
      <c r="X155" s="15"/>
      <c r="Y155" s="15"/>
      <c r="Z155" s="15"/>
    </row>
    <row r="156" spans="1:26" ht="15.75" customHeight="1" x14ac:dyDescent="0.25">
      <c r="A156" s="56" t="s">
        <v>471</v>
      </c>
      <c r="B156" s="57" t="s">
        <v>472</v>
      </c>
      <c r="C156" s="57" t="s">
        <v>473</v>
      </c>
      <c r="D156" s="57"/>
      <c r="E156" s="22"/>
      <c r="F156" s="22"/>
      <c r="G156" s="22"/>
      <c r="H156" s="58"/>
      <c r="I156" s="58"/>
      <c r="J156" s="22"/>
      <c r="K156" s="49"/>
      <c r="L156" s="15"/>
      <c r="M156" s="15"/>
      <c r="N156" s="15"/>
      <c r="O156" s="15"/>
      <c r="P156" s="15"/>
      <c r="Q156" s="15"/>
      <c r="R156" s="15"/>
      <c r="S156" s="15"/>
      <c r="T156" s="15"/>
      <c r="U156" s="15"/>
      <c r="V156" s="15"/>
      <c r="W156" s="15"/>
      <c r="X156" s="15"/>
      <c r="Y156" s="15"/>
      <c r="Z156" s="15"/>
    </row>
    <row r="157" spans="1:26" ht="15.75" customHeight="1" x14ac:dyDescent="0.25">
      <c r="A157" s="56" t="s">
        <v>474</v>
      </c>
      <c r="B157" s="57" t="s">
        <v>475</v>
      </c>
      <c r="C157" s="57" t="s">
        <v>476</v>
      </c>
      <c r="D157" s="57"/>
      <c r="E157" s="22"/>
      <c r="F157" s="22"/>
      <c r="G157" s="22"/>
      <c r="H157" s="58"/>
      <c r="I157" s="58"/>
      <c r="J157" s="22"/>
      <c r="K157" s="49"/>
      <c r="L157" s="15"/>
      <c r="M157" s="15"/>
      <c r="N157" s="15"/>
      <c r="O157" s="15"/>
      <c r="P157" s="15"/>
      <c r="Q157" s="15"/>
      <c r="R157" s="15"/>
      <c r="S157" s="15"/>
      <c r="T157" s="15"/>
      <c r="U157" s="15"/>
      <c r="V157" s="15"/>
      <c r="W157" s="15"/>
      <c r="X157" s="15"/>
      <c r="Y157" s="15"/>
      <c r="Z157" s="15"/>
    </row>
    <row r="158" spans="1:26" ht="15.75" customHeight="1" x14ac:dyDescent="0.25">
      <c r="A158" s="56" t="s">
        <v>477</v>
      </c>
      <c r="B158" s="57" t="s">
        <v>478</v>
      </c>
      <c r="C158" s="57" t="s">
        <v>479</v>
      </c>
      <c r="D158" s="57"/>
      <c r="E158" s="22"/>
      <c r="F158" s="22"/>
      <c r="G158" s="22"/>
      <c r="H158" s="58"/>
      <c r="I158" s="58"/>
      <c r="J158" s="22"/>
      <c r="K158" s="49"/>
      <c r="L158" s="15"/>
      <c r="M158" s="15"/>
      <c r="N158" s="15"/>
      <c r="O158" s="15"/>
      <c r="P158" s="15"/>
      <c r="Q158" s="15"/>
      <c r="R158" s="15"/>
      <c r="S158" s="15"/>
      <c r="T158" s="15"/>
      <c r="U158" s="15"/>
      <c r="V158" s="15"/>
      <c r="W158" s="15"/>
      <c r="X158" s="15"/>
      <c r="Y158" s="15"/>
      <c r="Z158" s="15"/>
    </row>
    <row r="159" spans="1:26" ht="15.75" customHeight="1" x14ac:dyDescent="0.25">
      <c r="A159" s="56" t="s">
        <v>480</v>
      </c>
      <c r="B159" s="57" t="s">
        <v>481</v>
      </c>
      <c r="C159" s="57" t="s">
        <v>482</v>
      </c>
      <c r="D159" s="57"/>
      <c r="E159" s="22"/>
      <c r="F159" s="22"/>
      <c r="G159" s="22"/>
      <c r="H159" s="58"/>
      <c r="I159" s="58"/>
      <c r="J159" s="22"/>
      <c r="K159" s="49"/>
      <c r="L159" s="15"/>
      <c r="M159" s="15"/>
      <c r="N159" s="15"/>
      <c r="O159" s="15"/>
      <c r="P159" s="15"/>
      <c r="Q159" s="15"/>
      <c r="R159" s="15"/>
      <c r="S159" s="15"/>
      <c r="T159" s="15"/>
      <c r="U159" s="15"/>
      <c r="V159" s="15"/>
      <c r="W159" s="15"/>
      <c r="X159" s="15"/>
      <c r="Y159" s="15"/>
      <c r="Z159" s="15"/>
    </row>
    <row r="160" spans="1:26" ht="15.75" customHeight="1" x14ac:dyDescent="0.25">
      <c r="A160" s="56" t="s">
        <v>483</v>
      </c>
      <c r="B160" s="57" t="s">
        <v>484</v>
      </c>
      <c r="C160" s="57" t="s">
        <v>485</v>
      </c>
      <c r="D160" s="57"/>
      <c r="E160" s="22"/>
      <c r="F160" s="22"/>
      <c r="G160" s="22"/>
      <c r="H160" s="58"/>
      <c r="I160" s="58"/>
      <c r="J160" s="22"/>
      <c r="K160" s="49"/>
      <c r="L160" s="15"/>
      <c r="M160" s="15"/>
      <c r="N160" s="15"/>
      <c r="O160" s="15"/>
      <c r="P160" s="15"/>
      <c r="Q160" s="15"/>
      <c r="R160" s="15"/>
      <c r="S160" s="15"/>
      <c r="T160" s="15"/>
      <c r="U160" s="15"/>
      <c r="V160" s="15"/>
      <c r="W160" s="15"/>
      <c r="X160" s="15"/>
      <c r="Y160" s="15"/>
      <c r="Z160" s="15"/>
    </row>
    <row r="161" spans="1:26" ht="15.75" customHeight="1" x14ac:dyDescent="0.25">
      <c r="A161" s="56" t="s">
        <v>486</v>
      </c>
      <c r="B161" s="57" t="s">
        <v>487</v>
      </c>
      <c r="C161" s="57" t="s">
        <v>488</v>
      </c>
      <c r="D161" s="57"/>
      <c r="E161" s="22"/>
      <c r="F161" s="22"/>
      <c r="G161" s="22"/>
      <c r="H161" s="58"/>
      <c r="I161" s="58"/>
      <c r="J161" s="22"/>
      <c r="K161" s="49"/>
      <c r="L161" s="15"/>
      <c r="M161" s="15"/>
      <c r="N161" s="15"/>
      <c r="O161" s="15"/>
      <c r="P161" s="15"/>
      <c r="Q161" s="15"/>
      <c r="R161" s="15"/>
      <c r="S161" s="15"/>
      <c r="T161" s="15"/>
      <c r="U161" s="15"/>
      <c r="V161" s="15"/>
      <c r="W161" s="15"/>
      <c r="X161" s="15"/>
      <c r="Y161" s="15"/>
      <c r="Z161" s="15"/>
    </row>
    <row r="162" spans="1:26" ht="15.75" customHeight="1" x14ac:dyDescent="0.25">
      <c r="A162" s="56" t="s">
        <v>489</v>
      </c>
      <c r="B162" s="57" t="s">
        <v>490</v>
      </c>
      <c r="C162" s="57" t="s">
        <v>491</v>
      </c>
      <c r="D162" s="57"/>
      <c r="E162" s="22"/>
      <c r="F162" s="22"/>
      <c r="G162" s="22"/>
      <c r="H162" s="58"/>
      <c r="I162" s="58"/>
      <c r="J162" s="22"/>
      <c r="K162" s="49"/>
      <c r="L162" s="15"/>
      <c r="M162" s="15"/>
      <c r="N162" s="15"/>
      <c r="O162" s="15"/>
      <c r="P162" s="15"/>
      <c r="Q162" s="15"/>
      <c r="R162" s="15"/>
      <c r="S162" s="15"/>
      <c r="T162" s="15"/>
      <c r="U162" s="15"/>
      <c r="V162" s="15"/>
      <c r="W162" s="15"/>
      <c r="X162" s="15"/>
      <c r="Y162" s="15"/>
      <c r="Z162" s="15"/>
    </row>
    <row r="163" spans="1:26" ht="15.75" customHeight="1" x14ac:dyDescent="0.25">
      <c r="A163" s="56" t="s">
        <v>492</v>
      </c>
      <c r="B163" s="57" t="s">
        <v>493</v>
      </c>
      <c r="C163" s="57" t="s">
        <v>494</v>
      </c>
      <c r="D163" s="57"/>
      <c r="E163" s="22"/>
      <c r="F163" s="22"/>
      <c r="G163" s="22"/>
      <c r="H163" s="58"/>
      <c r="I163" s="58"/>
      <c r="J163" s="22"/>
      <c r="K163" s="49"/>
      <c r="L163" s="15"/>
      <c r="M163" s="15"/>
      <c r="N163" s="15"/>
      <c r="O163" s="15"/>
      <c r="P163" s="15"/>
      <c r="Q163" s="15"/>
      <c r="R163" s="15"/>
      <c r="S163" s="15"/>
      <c r="T163" s="15"/>
      <c r="U163" s="15"/>
      <c r="V163" s="15"/>
      <c r="W163" s="15"/>
      <c r="X163" s="15"/>
      <c r="Y163" s="15"/>
      <c r="Z163" s="15"/>
    </row>
    <row r="164" spans="1:26" ht="15.75" customHeight="1" x14ac:dyDescent="0.25">
      <c r="A164" s="56" t="s">
        <v>495</v>
      </c>
      <c r="B164" s="57" t="s">
        <v>496</v>
      </c>
      <c r="C164" s="57" t="s">
        <v>497</v>
      </c>
      <c r="D164" s="57"/>
      <c r="E164" s="22"/>
      <c r="F164" s="22"/>
      <c r="G164" s="22"/>
      <c r="H164" s="58"/>
      <c r="I164" s="58"/>
      <c r="J164" s="22"/>
      <c r="K164" s="49"/>
      <c r="L164" s="15"/>
      <c r="M164" s="15"/>
      <c r="N164" s="15"/>
      <c r="O164" s="15"/>
      <c r="P164" s="15"/>
      <c r="Q164" s="15"/>
      <c r="R164" s="15"/>
      <c r="S164" s="15"/>
      <c r="T164" s="15"/>
      <c r="U164" s="15"/>
      <c r="V164" s="15"/>
      <c r="W164" s="15"/>
      <c r="X164" s="15"/>
      <c r="Y164" s="15"/>
      <c r="Z164" s="15"/>
    </row>
    <row r="165" spans="1:26" ht="15.75" customHeight="1" x14ac:dyDescent="0.25">
      <c r="A165" s="56" t="s">
        <v>498</v>
      </c>
      <c r="B165" s="57" t="s">
        <v>499</v>
      </c>
      <c r="C165" s="57" t="s">
        <v>500</v>
      </c>
      <c r="D165" s="57"/>
      <c r="E165" s="22"/>
      <c r="F165" s="22"/>
      <c r="G165" s="22"/>
      <c r="H165" s="58"/>
      <c r="I165" s="58"/>
      <c r="J165" s="22"/>
      <c r="K165" s="49"/>
      <c r="L165" s="15"/>
      <c r="M165" s="15"/>
      <c r="N165" s="15"/>
      <c r="O165" s="15"/>
      <c r="P165" s="15"/>
      <c r="Q165" s="15"/>
      <c r="R165" s="15"/>
      <c r="S165" s="15"/>
      <c r="T165" s="15"/>
      <c r="U165" s="15"/>
      <c r="V165" s="15"/>
      <c r="W165" s="15"/>
      <c r="X165" s="15"/>
      <c r="Y165" s="15"/>
      <c r="Z165" s="15"/>
    </row>
    <row r="166" spans="1:26" ht="15.75" customHeight="1" x14ac:dyDescent="0.25">
      <c r="A166" s="56" t="s">
        <v>501</v>
      </c>
      <c r="B166" s="57" t="s">
        <v>502</v>
      </c>
      <c r="C166" s="57" t="s">
        <v>503</v>
      </c>
      <c r="D166" s="57"/>
      <c r="E166" s="22"/>
      <c r="F166" s="22"/>
      <c r="G166" s="22"/>
      <c r="H166" s="58"/>
      <c r="I166" s="58"/>
      <c r="J166" s="22"/>
      <c r="K166" s="49"/>
      <c r="L166" s="15"/>
      <c r="M166" s="15"/>
      <c r="N166" s="15"/>
      <c r="O166" s="15"/>
      <c r="P166" s="15"/>
      <c r="Q166" s="15"/>
      <c r="R166" s="15"/>
      <c r="S166" s="15"/>
      <c r="T166" s="15"/>
      <c r="U166" s="15"/>
      <c r="V166" s="15"/>
      <c r="W166" s="15"/>
      <c r="X166" s="15"/>
      <c r="Y166" s="15"/>
      <c r="Z166" s="15"/>
    </row>
    <row r="167" spans="1:26" ht="15.75" customHeight="1" x14ac:dyDescent="0.25">
      <c r="A167" s="56" t="s">
        <v>504</v>
      </c>
      <c r="B167" s="57" t="s">
        <v>505</v>
      </c>
      <c r="C167" s="57" t="s">
        <v>506</v>
      </c>
      <c r="D167" s="57"/>
      <c r="E167" s="22"/>
      <c r="F167" s="22"/>
      <c r="G167" s="22"/>
      <c r="H167" s="58"/>
      <c r="I167" s="58"/>
      <c r="J167" s="22"/>
      <c r="K167" s="49"/>
      <c r="L167" s="15"/>
      <c r="M167" s="15"/>
      <c r="N167" s="15"/>
      <c r="O167" s="15"/>
      <c r="P167" s="15"/>
      <c r="Q167" s="15"/>
      <c r="R167" s="15"/>
      <c r="S167" s="15"/>
      <c r="T167" s="15"/>
      <c r="U167" s="15"/>
      <c r="V167" s="15"/>
      <c r="W167" s="15"/>
      <c r="X167" s="15"/>
      <c r="Y167" s="15"/>
      <c r="Z167" s="15"/>
    </row>
    <row r="168" spans="1:26" ht="15.75" customHeight="1" x14ac:dyDescent="0.25">
      <c r="A168" s="56" t="s">
        <v>507</v>
      </c>
      <c r="B168" s="57" t="s">
        <v>508</v>
      </c>
      <c r="C168" s="57" t="s">
        <v>509</v>
      </c>
      <c r="D168" s="57"/>
      <c r="E168" s="22"/>
      <c r="F168" s="22"/>
      <c r="G168" s="22"/>
      <c r="H168" s="58"/>
      <c r="I168" s="58"/>
      <c r="J168" s="22"/>
      <c r="K168" s="49"/>
      <c r="L168" s="15"/>
      <c r="M168" s="15"/>
      <c r="N168" s="15"/>
      <c r="O168" s="15"/>
      <c r="P168" s="15"/>
      <c r="Q168" s="15"/>
      <c r="R168" s="15"/>
      <c r="S168" s="15"/>
      <c r="T168" s="15"/>
      <c r="U168" s="15"/>
      <c r="V168" s="15"/>
      <c r="W168" s="15"/>
      <c r="X168" s="15"/>
      <c r="Y168" s="15"/>
      <c r="Z168" s="15"/>
    </row>
    <row r="169" spans="1:26" ht="15.75" customHeight="1" x14ac:dyDescent="0.25">
      <c r="A169" s="56" t="s">
        <v>510</v>
      </c>
      <c r="B169" s="57" t="s">
        <v>511</v>
      </c>
      <c r="C169" s="57" t="s">
        <v>512</v>
      </c>
      <c r="D169" s="57"/>
      <c r="E169" s="22"/>
      <c r="F169" s="22"/>
      <c r="G169" s="22"/>
      <c r="H169" s="58"/>
      <c r="I169" s="58"/>
      <c r="J169" s="22"/>
      <c r="K169" s="49"/>
      <c r="L169" s="15"/>
      <c r="M169" s="15"/>
      <c r="N169" s="15"/>
      <c r="O169" s="15"/>
      <c r="P169" s="15"/>
      <c r="Q169" s="15"/>
      <c r="R169" s="15"/>
      <c r="S169" s="15"/>
      <c r="T169" s="15"/>
      <c r="U169" s="15"/>
      <c r="V169" s="15"/>
      <c r="W169" s="15"/>
      <c r="X169" s="15"/>
      <c r="Y169" s="15"/>
      <c r="Z169" s="15"/>
    </row>
    <row r="170" spans="1:26" ht="15.75" customHeight="1" x14ac:dyDescent="0.25">
      <c r="A170" s="56" t="s">
        <v>513</v>
      </c>
      <c r="B170" s="57" t="s">
        <v>514</v>
      </c>
      <c r="C170" s="57" t="s">
        <v>515</v>
      </c>
      <c r="D170" s="57"/>
      <c r="E170" s="22"/>
      <c r="F170" s="22"/>
      <c r="G170" s="22"/>
      <c r="H170" s="58"/>
      <c r="I170" s="58"/>
      <c r="J170" s="22"/>
      <c r="K170" s="49"/>
      <c r="L170" s="15"/>
      <c r="M170" s="15"/>
      <c r="N170" s="15"/>
      <c r="O170" s="15"/>
      <c r="P170" s="15"/>
      <c r="Q170" s="15"/>
      <c r="R170" s="15"/>
      <c r="S170" s="15"/>
      <c r="T170" s="15"/>
      <c r="U170" s="15"/>
      <c r="V170" s="15"/>
      <c r="W170" s="15"/>
      <c r="X170" s="15"/>
      <c r="Y170" s="15"/>
      <c r="Z170" s="15"/>
    </row>
    <row r="171" spans="1:26" ht="15.75" customHeight="1" x14ac:dyDescent="0.25">
      <c r="A171" s="56" t="s">
        <v>516</v>
      </c>
      <c r="B171" s="57" t="s">
        <v>517</v>
      </c>
      <c r="C171" s="57" t="s">
        <v>518</v>
      </c>
      <c r="D171" s="57"/>
      <c r="E171" s="22"/>
      <c r="F171" s="22"/>
      <c r="G171" s="22"/>
      <c r="H171" s="58"/>
      <c r="I171" s="58"/>
      <c r="J171" s="22"/>
      <c r="K171" s="49"/>
      <c r="L171" s="15"/>
      <c r="M171" s="15"/>
      <c r="N171" s="15"/>
      <c r="O171" s="15"/>
      <c r="P171" s="15"/>
      <c r="Q171" s="15"/>
      <c r="R171" s="15"/>
      <c r="S171" s="15"/>
      <c r="T171" s="15"/>
      <c r="U171" s="15"/>
      <c r="V171" s="15"/>
      <c r="W171" s="15"/>
      <c r="X171" s="15"/>
      <c r="Y171" s="15"/>
      <c r="Z171" s="15"/>
    </row>
    <row r="172" spans="1:26" ht="15.75" customHeight="1" x14ac:dyDescent="0.25">
      <c r="A172" s="56" t="s">
        <v>519</v>
      </c>
      <c r="B172" s="57" t="s">
        <v>520</v>
      </c>
      <c r="C172" s="57" t="s">
        <v>521</v>
      </c>
      <c r="D172" s="57"/>
      <c r="E172" s="22"/>
      <c r="F172" s="22"/>
      <c r="G172" s="22"/>
      <c r="H172" s="58"/>
      <c r="I172" s="58"/>
      <c r="J172" s="22"/>
      <c r="K172" s="49"/>
      <c r="L172" s="15"/>
      <c r="M172" s="15"/>
      <c r="N172" s="15"/>
      <c r="O172" s="15"/>
      <c r="P172" s="15"/>
      <c r="Q172" s="15"/>
      <c r="R172" s="15"/>
      <c r="S172" s="15"/>
      <c r="T172" s="15"/>
      <c r="U172" s="15"/>
      <c r="V172" s="15"/>
      <c r="W172" s="15"/>
      <c r="X172" s="15"/>
      <c r="Y172" s="15"/>
      <c r="Z172" s="15"/>
    </row>
    <row r="173" spans="1:26" ht="15.75" customHeight="1" x14ac:dyDescent="0.25">
      <c r="A173" s="56" t="s">
        <v>522</v>
      </c>
      <c r="B173" s="57" t="s">
        <v>523</v>
      </c>
      <c r="C173" s="57" t="s">
        <v>524</v>
      </c>
      <c r="D173" s="57"/>
      <c r="E173" s="22"/>
      <c r="F173" s="22"/>
      <c r="G173" s="22"/>
      <c r="H173" s="58"/>
      <c r="I173" s="58"/>
      <c r="J173" s="22"/>
      <c r="K173" s="49"/>
      <c r="L173" s="15"/>
      <c r="M173" s="15"/>
      <c r="N173" s="15"/>
      <c r="O173" s="15"/>
      <c r="P173" s="15"/>
      <c r="Q173" s="15"/>
      <c r="R173" s="15"/>
      <c r="S173" s="15"/>
      <c r="T173" s="15"/>
      <c r="U173" s="15"/>
      <c r="V173" s="15"/>
      <c r="W173" s="15"/>
      <c r="X173" s="15"/>
      <c r="Y173" s="15"/>
      <c r="Z173" s="15"/>
    </row>
    <row r="174" spans="1:26" ht="15.75" customHeight="1" x14ac:dyDescent="0.25">
      <c r="A174" s="56" t="s">
        <v>525</v>
      </c>
      <c r="B174" s="57" t="s">
        <v>526</v>
      </c>
      <c r="C174" s="57" t="s">
        <v>527</v>
      </c>
      <c r="D174" s="57"/>
      <c r="E174" s="22"/>
      <c r="F174" s="22"/>
      <c r="G174" s="22"/>
      <c r="H174" s="58"/>
      <c r="I174" s="58"/>
      <c r="J174" s="22"/>
      <c r="K174" s="49"/>
      <c r="L174" s="15"/>
      <c r="M174" s="15"/>
      <c r="N174" s="15"/>
      <c r="O174" s="15"/>
      <c r="P174" s="15"/>
      <c r="Q174" s="15"/>
      <c r="R174" s="15"/>
      <c r="S174" s="15"/>
      <c r="T174" s="15"/>
      <c r="U174" s="15"/>
      <c r="V174" s="15"/>
      <c r="W174" s="15"/>
      <c r="X174" s="15"/>
      <c r="Y174" s="15"/>
      <c r="Z174" s="15"/>
    </row>
    <row r="175" spans="1:26" ht="15.75" customHeight="1" x14ac:dyDescent="0.25">
      <c r="A175" s="56" t="s">
        <v>528</v>
      </c>
      <c r="B175" s="57" t="s">
        <v>529</v>
      </c>
      <c r="C175" s="57" t="s">
        <v>530</v>
      </c>
      <c r="D175" s="57"/>
      <c r="E175" s="22"/>
      <c r="F175" s="22"/>
      <c r="G175" s="22"/>
      <c r="H175" s="58"/>
      <c r="I175" s="58"/>
      <c r="J175" s="22"/>
      <c r="K175" s="49"/>
      <c r="L175" s="15"/>
      <c r="M175" s="15"/>
      <c r="N175" s="15"/>
      <c r="O175" s="15"/>
      <c r="P175" s="15"/>
      <c r="Q175" s="15"/>
      <c r="R175" s="15"/>
      <c r="S175" s="15"/>
      <c r="T175" s="15"/>
      <c r="U175" s="15"/>
      <c r="V175" s="15"/>
      <c r="W175" s="15"/>
      <c r="X175" s="15"/>
      <c r="Y175" s="15"/>
      <c r="Z175" s="15"/>
    </row>
    <row r="176" spans="1:26" ht="15.75" customHeight="1" x14ac:dyDescent="0.25">
      <c r="A176" s="56" t="s">
        <v>531</v>
      </c>
      <c r="B176" s="57" t="s">
        <v>532</v>
      </c>
      <c r="C176" s="57" t="s">
        <v>533</v>
      </c>
      <c r="D176" s="57"/>
      <c r="E176" s="22"/>
      <c r="F176" s="22"/>
      <c r="G176" s="22"/>
      <c r="H176" s="58"/>
      <c r="I176" s="58"/>
      <c r="J176" s="22"/>
      <c r="K176" s="49"/>
      <c r="L176" s="15"/>
      <c r="M176" s="15"/>
      <c r="N176" s="15"/>
      <c r="O176" s="15"/>
      <c r="P176" s="15"/>
      <c r="Q176" s="15"/>
      <c r="R176" s="15"/>
      <c r="S176" s="15"/>
      <c r="T176" s="15"/>
      <c r="U176" s="15"/>
      <c r="V176" s="15"/>
      <c r="W176" s="15"/>
      <c r="X176" s="15"/>
      <c r="Y176" s="15"/>
      <c r="Z176" s="15"/>
    </row>
    <row r="177" spans="1:26" ht="15.75" customHeight="1" x14ac:dyDescent="0.25">
      <c r="A177" s="56" t="s">
        <v>534</v>
      </c>
      <c r="B177" s="57" t="s">
        <v>535</v>
      </c>
      <c r="C177" s="57" t="s">
        <v>536</v>
      </c>
      <c r="D177" s="57"/>
      <c r="E177" s="22"/>
      <c r="F177" s="22"/>
      <c r="G177" s="22"/>
      <c r="H177" s="58"/>
      <c r="I177" s="58"/>
      <c r="J177" s="22"/>
      <c r="K177" s="49"/>
      <c r="L177" s="15"/>
      <c r="M177" s="15"/>
      <c r="N177" s="15"/>
      <c r="O177" s="15"/>
      <c r="P177" s="15"/>
      <c r="Q177" s="15"/>
      <c r="R177" s="15"/>
      <c r="S177" s="15"/>
      <c r="T177" s="15"/>
      <c r="U177" s="15"/>
      <c r="V177" s="15"/>
      <c r="W177" s="15"/>
      <c r="X177" s="15"/>
      <c r="Y177" s="15"/>
      <c r="Z177" s="15"/>
    </row>
    <row r="178" spans="1:26" ht="15.75" customHeight="1" x14ac:dyDescent="0.25">
      <c r="A178" s="56" t="s">
        <v>537</v>
      </c>
      <c r="B178" s="57" t="s">
        <v>538</v>
      </c>
      <c r="C178" s="57" t="s">
        <v>539</v>
      </c>
      <c r="D178" s="57"/>
      <c r="E178" s="22"/>
      <c r="F178" s="22"/>
      <c r="G178" s="22"/>
      <c r="H178" s="58"/>
      <c r="I178" s="58"/>
      <c r="J178" s="22"/>
      <c r="K178" s="49"/>
      <c r="L178" s="15"/>
      <c r="M178" s="15"/>
      <c r="N178" s="15"/>
      <c r="O178" s="15"/>
      <c r="P178" s="15"/>
      <c r="Q178" s="15"/>
      <c r="R178" s="15"/>
      <c r="S178" s="15"/>
      <c r="T178" s="15"/>
      <c r="U178" s="15"/>
      <c r="V178" s="15"/>
      <c r="W178" s="15"/>
      <c r="X178" s="15"/>
      <c r="Y178" s="15"/>
      <c r="Z178" s="15"/>
    </row>
    <row r="179" spans="1:26" ht="15.75" customHeight="1" x14ac:dyDescent="0.25">
      <c r="A179" s="56" t="s">
        <v>540</v>
      </c>
      <c r="B179" s="57" t="s">
        <v>541</v>
      </c>
      <c r="C179" s="57" t="s">
        <v>542</v>
      </c>
      <c r="D179" s="57"/>
      <c r="E179" s="22"/>
      <c r="F179" s="22"/>
      <c r="G179" s="22"/>
      <c r="H179" s="58"/>
      <c r="I179" s="58"/>
      <c r="J179" s="22"/>
      <c r="K179" s="49"/>
      <c r="L179" s="15"/>
      <c r="M179" s="15"/>
      <c r="N179" s="15"/>
      <c r="O179" s="15"/>
      <c r="P179" s="15"/>
      <c r="Q179" s="15"/>
      <c r="R179" s="15"/>
      <c r="S179" s="15"/>
      <c r="T179" s="15"/>
      <c r="U179" s="15"/>
      <c r="V179" s="15"/>
      <c r="W179" s="15"/>
      <c r="X179" s="15"/>
      <c r="Y179" s="15"/>
      <c r="Z179" s="15"/>
    </row>
    <row r="180" spans="1:26" ht="15.75" customHeight="1" x14ac:dyDescent="0.25">
      <c r="A180" s="56" t="s">
        <v>543</v>
      </c>
      <c r="B180" s="57" t="s">
        <v>544</v>
      </c>
      <c r="C180" s="57" t="s">
        <v>545</v>
      </c>
      <c r="D180" s="57"/>
      <c r="E180" s="22"/>
      <c r="F180" s="22"/>
      <c r="G180" s="22"/>
      <c r="H180" s="58"/>
      <c r="I180" s="58"/>
      <c r="J180" s="22"/>
      <c r="K180" s="49"/>
      <c r="L180" s="15"/>
      <c r="M180" s="15"/>
      <c r="N180" s="15"/>
      <c r="O180" s="15"/>
      <c r="P180" s="15"/>
      <c r="Q180" s="15"/>
      <c r="R180" s="15"/>
      <c r="S180" s="15"/>
      <c r="T180" s="15"/>
      <c r="U180" s="15"/>
      <c r="V180" s="15"/>
      <c r="W180" s="15"/>
      <c r="X180" s="15"/>
      <c r="Y180" s="15"/>
      <c r="Z180" s="15"/>
    </row>
    <row r="181" spans="1:26" ht="15.75" customHeight="1" x14ac:dyDescent="0.25">
      <c r="A181" s="56" t="s">
        <v>546</v>
      </c>
      <c r="B181" s="57" t="s">
        <v>547</v>
      </c>
      <c r="C181" s="57" t="s">
        <v>548</v>
      </c>
      <c r="D181" s="57"/>
      <c r="E181" s="22"/>
      <c r="F181" s="22"/>
      <c r="G181" s="22"/>
      <c r="H181" s="58"/>
      <c r="I181" s="58"/>
      <c r="J181" s="22"/>
      <c r="K181" s="49"/>
      <c r="L181" s="15"/>
      <c r="M181" s="15"/>
      <c r="N181" s="15"/>
      <c r="O181" s="15"/>
      <c r="P181" s="15"/>
      <c r="Q181" s="15"/>
      <c r="R181" s="15"/>
      <c r="S181" s="15"/>
      <c r="T181" s="15"/>
      <c r="U181" s="15"/>
      <c r="V181" s="15"/>
      <c r="W181" s="15"/>
      <c r="X181" s="15"/>
      <c r="Y181" s="15"/>
      <c r="Z181" s="15"/>
    </row>
    <row r="182" spans="1:26" ht="15.75" customHeight="1" x14ac:dyDescent="0.25">
      <c r="A182" s="56" t="s">
        <v>549</v>
      </c>
      <c r="B182" s="57" t="s">
        <v>550</v>
      </c>
      <c r="C182" s="57" t="s">
        <v>539</v>
      </c>
      <c r="D182" s="57"/>
      <c r="E182" s="22"/>
      <c r="F182" s="22"/>
      <c r="G182" s="22"/>
      <c r="H182" s="58"/>
      <c r="I182" s="58"/>
      <c r="J182" s="22"/>
      <c r="K182" s="49"/>
      <c r="L182" s="15"/>
      <c r="M182" s="15"/>
      <c r="N182" s="15"/>
      <c r="O182" s="15"/>
      <c r="P182" s="15"/>
      <c r="Q182" s="15"/>
      <c r="R182" s="15"/>
      <c r="S182" s="15"/>
      <c r="T182" s="15"/>
      <c r="U182" s="15"/>
      <c r="V182" s="15"/>
      <c r="W182" s="15"/>
      <c r="X182" s="15"/>
      <c r="Y182" s="15"/>
      <c r="Z182" s="15"/>
    </row>
    <row r="183" spans="1:26" ht="15.75" customHeight="1" x14ac:dyDescent="0.25">
      <c r="A183" s="56" t="s">
        <v>551</v>
      </c>
      <c r="B183" s="57" t="s">
        <v>552</v>
      </c>
      <c r="C183" s="57" t="s">
        <v>553</v>
      </c>
      <c r="D183" s="57"/>
      <c r="E183" s="22"/>
      <c r="F183" s="22"/>
      <c r="G183" s="22"/>
      <c r="H183" s="58"/>
      <c r="I183" s="58"/>
      <c r="J183" s="22"/>
      <c r="K183" s="49"/>
      <c r="L183" s="15"/>
      <c r="M183" s="15"/>
      <c r="N183" s="15"/>
      <c r="O183" s="15"/>
      <c r="P183" s="15"/>
      <c r="Q183" s="15"/>
      <c r="R183" s="15"/>
      <c r="S183" s="15"/>
      <c r="T183" s="15"/>
      <c r="U183" s="15"/>
      <c r="V183" s="15"/>
      <c r="W183" s="15"/>
      <c r="X183" s="15"/>
      <c r="Y183" s="15"/>
      <c r="Z183" s="15"/>
    </row>
    <row r="184" spans="1:26" ht="15.75" customHeight="1" x14ac:dyDescent="0.25">
      <c r="A184" s="56" t="s">
        <v>554</v>
      </c>
      <c r="B184" s="57" t="s">
        <v>555</v>
      </c>
      <c r="C184" s="57" t="s">
        <v>556</v>
      </c>
      <c r="D184" s="57"/>
      <c r="E184" s="22"/>
      <c r="F184" s="22"/>
      <c r="G184" s="22"/>
      <c r="H184" s="58"/>
      <c r="I184" s="58"/>
      <c r="J184" s="22"/>
      <c r="K184" s="49"/>
      <c r="L184" s="15"/>
      <c r="M184" s="15"/>
      <c r="N184" s="15"/>
      <c r="O184" s="15"/>
      <c r="P184" s="15"/>
      <c r="Q184" s="15"/>
      <c r="R184" s="15"/>
      <c r="S184" s="15"/>
      <c r="T184" s="15"/>
      <c r="U184" s="15"/>
      <c r="V184" s="15"/>
      <c r="W184" s="15"/>
      <c r="X184" s="15"/>
      <c r="Y184" s="15"/>
      <c r="Z184" s="15"/>
    </row>
    <row r="185" spans="1:26" ht="15.75" customHeight="1" x14ac:dyDescent="0.25">
      <c r="A185" s="56" t="s">
        <v>557</v>
      </c>
      <c r="B185" s="57" t="s">
        <v>558</v>
      </c>
      <c r="C185" s="57" t="s">
        <v>559</v>
      </c>
      <c r="D185" s="57"/>
      <c r="E185" s="22"/>
      <c r="F185" s="22"/>
      <c r="G185" s="22"/>
      <c r="H185" s="58"/>
      <c r="I185" s="58"/>
      <c r="J185" s="22"/>
      <c r="K185" s="49"/>
      <c r="L185" s="15"/>
      <c r="M185" s="15"/>
      <c r="N185" s="15"/>
      <c r="O185" s="15"/>
      <c r="P185" s="15"/>
      <c r="Q185" s="15"/>
      <c r="R185" s="15"/>
      <c r="S185" s="15"/>
      <c r="T185" s="15"/>
      <c r="U185" s="15"/>
      <c r="V185" s="15"/>
      <c r="W185" s="15"/>
      <c r="X185" s="15"/>
      <c r="Y185" s="15"/>
      <c r="Z185" s="15"/>
    </row>
    <row r="186" spans="1:26" ht="15.75" customHeight="1" x14ac:dyDescent="0.25">
      <c r="A186" s="56" t="s">
        <v>560</v>
      </c>
      <c r="B186" s="57" t="s">
        <v>561</v>
      </c>
      <c r="C186" s="57" t="s">
        <v>562</v>
      </c>
      <c r="D186" s="57"/>
      <c r="E186" s="22"/>
      <c r="F186" s="22"/>
      <c r="G186" s="22"/>
      <c r="H186" s="58"/>
      <c r="I186" s="58"/>
      <c r="J186" s="22"/>
      <c r="K186" s="49"/>
      <c r="L186" s="15"/>
      <c r="M186" s="15"/>
      <c r="N186" s="15"/>
      <c r="O186" s="15"/>
      <c r="P186" s="15"/>
      <c r="Q186" s="15"/>
      <c r="R186" s="15"/>
      <c r="S186" s="15"/>
      <c r="T186" s="15"/>
      <c r="U186" s="15"/>
      <c r="V186" s="15"/>
      <c r="W186" s="15"/>
      <c r="X186" s="15"/>
      <c r="Y186" s="15"/>
      <c r="Z186" s="15"/>
    </row>
    <row r="187" spans="1:26" ht="15.75" customHeight="1" x14ac:dyDescent="0.25">
      <c r="A187" s="56" t="s">
        <v>563</v>
      </c>
      <c r="B187" s="57" t="s">
        <v>564</v>
      </c>
      <c r="C187" s="57" t="s">
        <v>565</v>
      </c>
      <c r="D187" s="57"/>
      <c r="E187" s="22"/>
      <c r="F187" s="22"/>
      <c r="G187" s="22"/>
      <c r="H187" s="58"/>
      <c r="I187" s="58"/>
      <c r="J187" s="22"/>
      <c r="K187" s="49"/>
      <c r="L187" s="15"/>
      <c r="M187" s="15"/>
      <c r="N187" s="15"/>
      <c r="O187" s="15"/>
      <c r="P187" s="15"/>
      <c r="Q187" s="15"/>
      <c r="R187" s="15"/>
      <c r="S187" s="15"/>
      <c r="T187" s="15"/>
      <c r="U187" s="15"/>
      <c r="V187" s="15"/>
      <c r="W187" s="15"/>
      <c r="X187" s="15"/>
      <c r="Y187" s="15"/>
      <c r="Z187" s="15"/>
    </row>
    <row r="188" spans="1:26" ht="15.75" customHeight="1" x14ac:dyDescent="0.25">
      <c r="A188" s="56" t="s">
        <v>566</v>
      </c>
      <c r="B188" s="57" t="s">
        <v>567</v>
      </c>
      <c r="C188" s="57" t="s">
        <v>568</v>
      </c>
      <c r="D188" s="57"/>
      <c r="E188" s="22"/>
      <c r="F188" s="22"/>
      <c r="G188" s="22"/>
      <c r="H188" s="58"/>
      <c r="I188" s="58"/>
      <c r="J188" s="22"/>
      <c r="K188" s="49"/>
      <c r="L188" s="15"/>
      <c r="M188" s="15"/>
      <c r="N188" s="15"/>
      <c r="O188" s="15"/>
      <c r="P188" s="15"/>
      <c r="Q188" s="15"/>
      <c r="R188" s="15"/>
      <c r="S188" s="15"/>
      <c r="T188" s="15"/>
      <c r="U188" s="15"/>
      <c r="V188" s="15"/>
      <c r="W188" s="15"/>
      <c r="X188" s="15"/>
      <c r="Y188" s="15"/>
      <c r="Z188" s="15"/>
    </row>
    <row r="189" spans="1:26" ht="15.75" customHeight="1" x14ac:dyDescent="0.25">
      <c r="A189" s="56" t="s">
        <v>569</v>
      </c>
      <c r="B189" s="57" t="s">
        <v>570</v>
      </c>
      <c r="C189" s="57" t="s">
        <v>491</v>
      </c>
      <c r="D189" s="57"/>
      <c r="E189" s="22"/>
      <c r="F189" s="22"/>
      <c r="G189" s="22"/>
      <c r="H189" s="58"/>
      <c r="I189" s="58"/>
      <c r="J189" s="22"/>
      <c r="K189" s="49"/>
      <c r="L189" s="15"/>
      <c r="M189" s="15"/>
      <c r="N189" s="15"/>
      <c r="O189" s="15"/>
      <c r="P189" s="15"/>
      <c r="Q189" s="15"/>
      <c r="R189" s="15"/>
      <c r="S189" s="15"/>
      <c r="T189" s="15"/>
      <c r="U189" s="15"/>
      <c r="V189" s="15"/>
      <c r="W189" s="15"/>
      <c r="X189" s="15"/>
      <c r="Y189" s="15"/>
      <c r="Z189" s="15"/>
    </row>
    <row r="190" spans="1:26" ht="15.75" customHeight="1" x14ac:dyDescent="0.25">
      <c r="A190" s="56" t="s">
        <v>571</v>
      </c>
      <c r="B190" s="57" t="s">
        <v>572</v>
      </c>
      <c r="C190" s="57" t="s">
        <v>573</v>
      </c>
      <c r="D190" s="57"/>
      <c r="E190" s="22"/>
      <c r="F190" s="22"/>
      <c r="G190" s="22"/>
      <c r="H190" s="58"/>
      <c r="I190" s="58"/>
      <c r="J190" s="22"/>
      <c r="K190" s="49"/>
      <c r="L190" s="15"/>
      <c r="M190" s="15"/>
      <c r="N190" s="15"/>
      <c r="O190" s="15"/>
      <c r="P190" s="15"/>
      <c r="Q190" s="15"/>
      <c r="R190" s="15"/>
      <c r="S190" s="15"/>
      <c r="T190" s="15"/>
      <c r="U190" s="15"/>
      <c r="V190" s="15"/>
      <c r="W190" s="15"/>
      <c r="X190" s="15"/>
      <c r="Y190" s="15"/>
      <c r="Z190" s="15"/>
    </row>
    <row r="191" spans="1:26" ht="15.75" customHeight="1" x14ac:dyDescent="0.25">
      <c r="A191" s="56" t="s">
        <v>574</v>
      </c>
      <c r="B191" s="57" t="s">
        <v>575</v>
      </c>
      <c r="C191" s="57" t="s">
        <v>576</v>
      </c>
      <c r="D191" s="57"/>
      <c r="E191" s="22"/>
      <c r="F191" s="22"/>
      <c r="G191" s="22"/>
      <c r="H191" s="58"/>
      <c r="I191" s="58"/>
      <c r="J191" s="22"/>
      <c r="K191" s="49"/>
      <c r="L191" s="15"/>
      <c r="M191" s="15"/>
      <c r="N191" s="15"/>
      <c r="O191" s="15"/>
      <c r="P191" s="15"/>
      <c r="Q191" s="15"/>
      <c r="R191" s="15"/>
      <c r="S191" s="15"/>
      <c r="T191" s="15"/>
      <c r="U191" s="15"/>
      <c r="V191" s="15"/>
      <c r="W191" s="15"/>
      <c r="X191" s="15"/>
      <c r="Y191" s="15"/>
      <c r="Z191" s="15"/>
    </row>
    <row r="192" spans="1:26" ht="15.75" customHeight="1" x14ac:dyDescent="0.25">
      <c r="A192" s="56" t="s">
        <v>577</v>
      </c>
      <c r="B192" s="57" t="s">
        <v>578</v>
      </c>
      <c r="C192" s="57" t="s">
        <v>579</v>
      </c>
      <c r="D192" s="57"/>
      <c r="E192" s="22"/>
      <c r="F192" s="22"/>
      <c r="G192" s="22"/>
      <c r="H192" s="58"/>
      <c r="I192" s="58"/>
      <c r="J192" s="22"/>
      <c r="K192" s="49"/>
      <c r="L192" s="15"/>
      <c r="M192" s="15"/>
      <c r="N192" s="15"/>
      <c r="O192" s="15"/>
      <c r="P192" s="15"/>
      <c r="Q192" s="15"/>
      <c r="R192" s="15"/>
      <c r="S192" s="15"/>
      <c r="T192" s="15"/>
      <c r="U192" s="15"/>
      <c r="V192" s="15"/>
      <c r="W192" s="15"/>
      <c r="X192" s="15"/>
      <c r="Y192" s="15"/>
      <c r="Z192" s="15"/>
    </row>
    <row r="193" spans="1:26" ht="15.75" customHeight="1" x14ac:dyDescent="0.25">
      <c r="A193" s="56" t="s">
        <v>580</v>
      </c>
      <c r="B193" s="57" t="s">
        <v>581</v>
      </c>
      <c r="C193" s="57" t="s">
        <v>582</v>
      </c>
      <c r="D193" s="57"/>
      <c r="E193" s="22"/>
      <c r="F193" s="22"/>
      <c r="G193" s="22"/>
      <c r="H193" s="58"/>
      <c r="I193" s="58"/>
      <c r="J193" s="22"/>
      <c r="K193" s="49"/>
      <c r="L193" s="15"/>
      <c r="M193" s="15"/>
      <c r="N193" s="15"/>
      <c r="O193" s="15"/>
      <c r="P193" s="15"/>
      <c r="Q193" s="15"/>
      <c r="R193" s="15"/>
      <c r="S193" s="15"/>
      <c r="T193" s="15"/>
      <c r="U193" s="15"/>
      <c r="V193" s="15"/>
      <c r="W193" s="15"/>
      <c r="X193" s="15"/>
      <c r="Y193" s="15"/>
      <c r="Z193" s="15"/>
    </row>
    <row r="194" spans="1:26" ht="15.75" customHeight="1" x14ac:dyDescent="0.25">
      <c r="A194" s="56" t="s">
        <v>583</v>
      </c>
      <c r="B194" s="57" t="s">
        <v>584</v>
      </c>
      <c r="C194" s="57" t="s">
        <v>585</v>
      </c>
      <c r="D194" s="57"/>
      <c r="E194" s="22"/>
      <c r="F194" s="22"/>
      <c r="G194" s="22"/>
      <c r="H194" s="58"/>
      <c r="I194" s="58"/>
      <c r="J194" s="22"/>
      <c r="K194" s="49"/>
      <c r="L194" s="15"/>
      <c r="M194" s="15"/>
      <c r="N194" s="15"/>
      <c r="O194" s="15"/>
      <c r="P194" s="15"/>
      <c r="Q194" s="15"/>
      <c r="R194" s="15"/>
      <c r="S194" s="15"/>
      <c r="T194" s="15"/>
      <c r="U194" s="15"/>
      <c r="V194" s="15"/>
      <c r="W194" s="15"/>
      <c r="X194" s="15"/>
      <c r="Y194" s="15"/>
      <c r="Z194" s="15"/>
    </row>
    <row r="195" spans="1:26" ht="15.75" customHeight="1" x14ac:dyDescent="0.25">
      <c r="A195" s="56" t="s">
        <v>586</v>
      </c>
      <c r="B195" s="57" t="s">
        <v>587</v>
      </c>
      <c r="C195" s="57" t="s">
        <v>588</v>
      </c>
      <c r="D195" s="57"/>
      <c r="E195" s="22"/>
      <c r="F195" s="22"/>
      <c r="G195" s="22"/>
      <c r="H195" s="58"/>
      <c r="I195" s="58"/>
      <c r="J195" s="22"/>
      <c r="K195" s="49"/>
      <c r="L195" s="15"/>
      <c r="M195" s="15"/>
      <c r="N195" s="15"/>
      <c r="O195" s="15"/>
      <c r="P195" s="15"/>
      <c r="Q195" s="15"/>
      <c r="R195" s="15"/>
      <c r="S195" s="15"/>
      <c r="T195" s="15"/>
      <c r="U195" s="15"/>
      <c r="V195" s="15"/>
      <c r="W195" s="15"/>
      <c r="X195" s="15"/>
      <c r="Y195" s="15"/>
      <c r="Z195" s="15"/>
    </row>
    <row r="196" spans="1:26" ht="15.75" customHeight="1" x14ac:dyDescent="0.25">
      <c r="A196" s="56" t="s">
        <v>589</v>
      </c>
      <c r="B196" s="57" t="s">
        <v>590</v>
      </c>
      <c r="C196" s="57" t="s">
        <v>591</v>
      </c>
      <c r="D196" s="57"/>
      <c r="E196" s="22"/>
      <c r="F196" s="22"/>
      <c r="G196" s="22"/>
      <c r="H196" s="58"/>
      <c r="I196" s="58"/>
      <c r="J196" s="22"/>
      <c r="K196" s="49"/>
      <c r="L196" s="15"/>
      <c r="M196" s="15"/>
      <c r="N196" s="15"/>
      <c r="O196" s="15"/>
      <c r="P196" s="15"/>
      <c r="Q196" s="15"/>
      <c r="R196" s="15"/>
      <c r="S196" s="15"/>
      <c r="T196" s="15"/>
      <c r="U196" s="15"/>
      <c r="V196" s="15"/>
      <c r="W196" s="15"/>
      <c r="X196" s="15"/>
      <c r="Y196" s="15"/>
      <c r="Z196" s="15"/>
    </row>
    <row r="197" spans="1:26" ht="15.75" customHeight="1" x14ac:dyDescent="0.25">
      <c r="A197" s="56" t="s">
        <v>592</v>
      </c>
      <c r="B197" s="57" t="s">
        <v>593</v>
      </c>
      <c r="C197" s="57" t="s">
        <v>594</v>
      </c>
      <c r="D197" s="57"/>
      <c r="E197" s="22"/>
      <c r="F197" s="22"/>
      <c r="G197" s="22"/>
      <c r="H197" s="58"/>
      <c r="I197" s="58"/>
      <c r="J197" s="22"/>
      <c r="K197" s="49"/>
      <c r="L197" s="15"/>
      <c r="M197" s="15"/>
      <c r="N197" s="15"/>
      <c r="O197" s="15"/>
      <c r="P197" s="15"/>
      <c r="Q197" s="15"/>
      <c r="R197" s="15"/>
      <c r="S197" s="15"/>
      <c r="T197" s="15"/>
      <c r="U197" s="15"/>
      <c r="V197" s="15"/>
      <c r="W197" s="15"/>
      <c r="X197" s="15"/>
      <c r="Y197" s="15"/>
      <c r="Z197" s="15"/>
    </row>
    <row r="198" spans="1:26" ht="15.75" customHeight="1" x14ac:dyDescent="0.25">
      <c r="A198" s="56" t="s">
        <v>595</v>
      </c>
      <c r="B198" s="57" t="s">
        <v>475</v>
      </c>
      <c r="C198" s="57" t="s">
        <v>596</v>
      </c>
      <c r="D198" s="57"/>
      <c r="E198" s="22"/>
      <c r="F198" s="22"/>
      <c r="G198" s="22"/>
      <c r="H198" s="58"/>
      <c r="I198" s="58"/>
      <c r="J198" s="22"/>
      <c r="K198" s="49"/>
      <c r="L198" s="15"/>
      <c r="M198" s="15"/>
      <c r="N198" s="15"/>
      <c r="O198" s="15"/>
      <c r="P198" s="15"/>
      <c r="Q198" s="15"/>
      <c r="R198" s="15"/>
      <c r="S198" s="15"/>
      <c r="T198" s="15"/>
      <c r="U198" s="15"/>
      <c r="V198" s="15"/>
      <c r="W198" s="15"/>
      <c r="X198" s="15"/>
      <c r="Y198" s="15"/>
      <c r="Z198" s="15"/>
    </row>
    <row r="199" spans="1:26" ht="15.75" customHeight="1" x14ac:dyDescent="0.25">
      <c r="A199" s="56" t="s">
        <v>597</v>
      </c>
      <c r="B199" s="57" t="s">
        <v>598</v>
      </c>
      <c r="C199" s="57" t="s">
        <v>599</v>
      </c>
      <c r="D199" s="57"/>
      <c r="E199" s="22"/>
      <c r="F199" s="22"/>
      <c r="G199" s="22"/>
      <c r="H199" s="58"/>
      <c r="I199" s="58"/>
      <c r="J199" s="22"/>
      <c r="K199" s="49"/>
      <c r="L199" s="15"/>
      <c r="M199" s="15"/>
      <c r="N199" s="15"/>
      <c r="O199" s="15"/>
      <c r="P199" s="15"/>
      <c r="Q199" s="15"/>
      <c r="R199" s="15"/>
      <c r="S199" s="15"/>
      <c r="T199" s="15"/>
      <c r="U199" s="15"/>
      <c r="V199" s="15"/>
      <c r="W199" s="15"/>
      <c r="X199" s="15"/>
      <c r="Y199" s="15"/>
      <c r="Z199" s="15"/>
    </row>
    <row r="200" spans="1:26" ht="15.75" customHeight="1" x14ac:dyDescent="0.25">
      <c r="A200" s="18"/>
      <c r="B200" s="15"/>
      <c r="C200" s="15"/>
      <c r="D200" s="15"/>
      <c r="E200" s="15"/>
      <c r="F200" s="15"/>
      <c r="G200" s="15"/>
      <c r="H200" s="15"/>
      <c r="I200" s="15"/>
      <c r="J200" s="15"/>
      <c r="K200" s="49"/>
      <c r="L200" s="15"/>
      <c r="M200" s="15"/>
      <c r="N200" s="15"/>
      <c r="O200" s="15"/>
      <c r="P200" s="15"/>
      <c r="Q200" s="15"/>
      <c r="R200" s="15"/>
      <c r="S200" s="15"/>
      <c r="T200" s="15"/>
      <c r="U200" s="15"/>
      <c r="V200" s="15"/>
      <c r="W200" s="15"/>
      <c r="X200" s="15"/>
      <c r="Y200" s="15"/>
      <c r="Z200" s="15"/>
    </row>
    <row r="201" spans="1:26" ht="15.75" customHeight="1" x14ac:dyDescent="0.25">
      <c r="A201" s="18"/>
      <c r="B201" s="15"/>
      <c r="C201" s="15"/>
      <c r="D201" s="15"/>
      <c r="E201" s="15"/>
      <c r="F201" s="15"/>
      <c r="G201" s="15"/>
      <c r="H201" s="15"/>
      <c r="I201" s="15"/>
      <c r="J201" s="15"/>
      <c r="K201" s="49"/>
      <c r="L201" s="15"/>
      <c r="M201" s="15"/>
      <c r="N201" s="15"/>
      <c r="O201" s="15"/>
      <c r="P201" s="15"/>
      <c r="Q201" s="15"/>
      <c r="R201" s="15"/>
      <c r="S201" s="15"/>
      <c r="T201" s="15"/>
      <c r="U201" s="15"/>
      <c r="V201" s="15"/>
      <c r="W201" s="15"/>
      <c r="X201" s="15"/>
      <c r="Y201" s="15"/>
      <c r="Z201" s="15"/>
    </row>
    <row r="202" spans="1:26" ht="15.75" customHeight="1" x14ac:dyDescent="0.25">
      <c r="A202" s="18"/>
      <c r="B202" s="15"/>
      <c r="C202" s="15"/>
      <c r="D202" s="15"/>
      <c r="E202" s="15"/>
      <c r="F202" s="15"/>
      <c r="G202" s="15"/>
      <c r="H202" s="15"/>
      <c r="I202" s="15"/>
      <c r="J202" s="15"/>
      <c r="K202" s="49"/>
      <c r="L202" s="15"/>
      <c r="M202" s="15"/>
      <c r="N202" s="15"/>
      <c r="O202" s="15"/>
      <c r="P202" s="15"/>
      <c r="Q202" s="15"/>
      <c r="R202" s="15"/>
      <c r="S202" s="15"/>
      <c r="T202" s="15"/>
      <c r="U202" s="15"/>
      <c r="V202" s="15"/>
      <c r="W202" s="15"/>
      <c r="X202" s="15"/>
      <c r="Y202" s="15"/>
      <c r="Z202" s="15"/>
    </row>
    <row r="203" spans="1:26" ht="15.75" customHeight="1" x14ac:dyDescent="0.25">
      <c r="A203" s="18"/>
      <c r="B203" s="15"/>
      <c r="C203" s="15"/>
      <c r="D203" s="15"/>
      <c r="E203" s="15"/>
      <c r="F203" s="15"/>
      <c r="G203" s="15"/>
      <c r="H203" s="15"/>
      <c r="I203" s="15"/>
      <c r="J203" s="15"/>
      <c r="K203" s="49"/>
      <c r="L203" s="15"/>
      <c r="M203" s="15"/>
      <c r="N203" s="15"/>
      <c r="O203" s="15"/>
      <c r="P203" s="15"/>
      <c r="Q203" s="15"/>
      <c r="R203" s="15"/>
      <c r="S203" s="15"/>
      <c r="T203" s="15"/>
      <c r="U203" s="15"/>
      <c r="V203" s="15"/>
      <c r="W203" s="15"/>
      <c r="X203" s="15"/>
      <c r="Y203" s="15"/>
      <c r="Z203" s="15"/>
    </row>
    <row r="204" spans="1:26" ht="15.75" customHeight="1" x14ac:dyDescent="0.25">
      <c r="A204" s="18"/>
      <c r="B204" s="15"/>
      <c r="C204" s="15"/>
      <c r="D204" s="15"/>
      <c r="E204" s="15"/>
      <c r="F204" s="15"/>
      <c r="G204" s="15"/>
      <c r="H204" s="15"/>
      <c r="I204" s="15"/>
      <c r="J204" s="15"/>
      <c r="K204" s="49"/>
      <c r="L204" s="15"/>
      <c r="M204" s="15"/>
      <c r="N204" s="15"/>
      <c r="O204" s="15"/>
      <c r="P204" s="15"/>
      <c r="Q204" s="15"/>
      <c r="R204" s="15"/>
      <c r="S204" s="15"/>
      <c r="T204" s="15"/>
      <c r="U204" s="15"/>
      <c r="V204" s="15"/>
      <c r="W204" s="15"/>
      <c r="X204" s="15"/>
      <c r="Y204" s="15"/>
      <c r="Z204" s="15"/>
    </row>
    <row r="205" spans="1:26" ht="15.75" customHeight="1" x14ac:dyDescent="0.25">
      <c r="A205" s="18"/>
      <c r="B205" s="15"/>
      <c r="C205" s="15"/>
      <c r="D205" s="15"/>
      <c r="E205" s="15"/>
      <c r="F205" s="15"/>
      <c r="G205" s="15"/>
      <c r="H205" s="15"/>
      <c r="I205" s="15"/>
      <c r="J205" s="15"/>
      <c r="K205" s="49"/>
      <c r="L205" s="15"/>
      <c r="M205" s="15"/>
      <c r="N205" s="15"/>
      <c r="O205" s="15"/>
      <c r="P205" s="15"/>
      <c r="Q205" s="15"/>
      <c r="R205" s="15"/>
      <c r="S205" s="15"/>
      <c r="T205" s="15"/>
      <c r="U205" s="15"/>
      <c r="V205" s="15"/>
      <c r="W205" s="15"/>
      <c r="X205" s="15"/>
      <c r="Y205" s="15"/>
      <c r="Z205" s="15"/>
    </row>
    <row r="206" spans="1:26" ht="15.75" customHeight="1" x14ac:dyDescent="0.25">
      <c r="A206" s="18"/>
      <c r="B206" s="15"/>
      <c r="C206" s="15"/>
      <c r="D206" s="15"/>
      <c r="E206" s="15"/>
      <c r="F206" s="15"/>
      <c r="G206" s="15"/>
      <c r="H206" s="15"/>
      <c r="I206" s="15"/>
      <c r="J206" s="15"/>
      <c r="K206" s="49"/>
      <c r="L206" s="15"/>
      <c r="M206" s="15"/>
      <c r="N206" s="15"/>
      <c r="O206" s="15"/>
      <c r="P206" s="15"/>
      <c r="Q206" s="15"/>
      <c r="R206" s="15"/>
      <c r="S206" s="15"/>
      <c r="T206" s="15"/>
      <c r="U206" s="15"/>
      <c r="V206" s="15"/>
      <c r="W206" s="15"/>
      <c r="X206" s="15"/>
      <c r="Y206" s="15"/>
      <c r="Z206" s="15"/>
    </row>
    <row r="207" spans="1:26" ht="15.75" customHeight="1" x14ac:dyDescent="0.25">
      <c r="A207" s="18"/>
      <c r="B207" s="15"/>
      <c r="C207" s="15"/>
      <c r="D207" s="15"/>
      <c r="E207" s="15"/>
      <c r="F207" s="15"/>
      <c r="G207" s="15"/>
      <c r="H207" s="15"/>
      <c r="I207" s="15"/>
      <c r="J207" s="15"/>
      <c r="K207" s="49"/>
      <c r="L207" s="15"/>
      <c r="M207" s="15"/>
      <c r="N207" s="15"/>
      <c r="O207" s="15"/>
      <c r="P207" s="15"/>
      <c r="Q207" s="15"/>
      <c r="R207" s="15"/>
      <c r="S207" s="15"/>
      <c r="T207" s="15"/>
      <c r="U207" s="15"/>
      <c r="V207" s="15"/>
      <c r="W207" s="15"/>
      <c r="X207" s="15"/>
      <c r="Y207" s="15"/>
      <c r="Z207" s="15"/>
    </row>
    <row r="208" spans="1:26" ht="15.75" customHeight="1" x14ac:dyDescent="0.25">
      <c r="A208" s="18"/>
      <c r="B208" s="15"/>
      <c r="C208" s="15"/>
      <c r="D208" s="15"/>
      <c r="E208" s="15"/>
      <c r="F208" s="15"/>
      <c r="G208" s="15"/>
      <c r="H208" s="15"/>
      <c r="I208" s="15"/>
      <c r="J208" s="15"/>
      <c r="K208" s="49"/>
      <c r="L208" s="15"/>
      <c r="M208" s="15"/>
      <c r="N208" s="15"/>
      <c r="O208" s="15"/>
      <c r="P208" s="15"/>
      <c r="Q208" s="15"/>
      <c r="R208" s="15"/>
      <c r="S208" s="15"/>
      <c r="T208" s="15"/>
      <c r="U208" s="15"/>
      <c r="V208" s="15"/>
      <c r="W208" s="15"/>
      <c r="X208" s="15"/>
      <c r="Y208" s="15"/>
      <c r="Z208" s="15"/>
    </row>
    <row r="209" spans="1:26" ht="15.75" customHeight="1" x14ac:dyDescent="0.25">
      <c r="A209" s="18"/>
      <c r="B209" s="15"/>
      <c r="C209" s="15"/>
      <c r="D209" s="15"/>
      <c r="E209" s="15"/>
      <c r="F209" s="15"/>
      <c r="G209" s="15"/>
      <c r="H209" s="15"/>
      <c r="I209" s="15"/>
      <c r="J209" s="15"/>
      <c r="K209" s="49"/>
      <c r="L209" s="15"/>
      <c r="M209" s="15"/>
      <c r="N209" s="15"/>
      <c r="O209" s="15"/>
      <c r="P209" s="15"/>
      <c r="Q209" s="15"/>
      <c r="R209" s="15"/>
      <c r="S209" s="15"/>
      <c r="T209" s="15"/>
      <c r="U209" s="15"/>
      <c r="V209" s="15"/>
      <c r="W209" s="15"/>
      <c r="X209" s="15"/>
      <c r="Y209" s="15"/>
      <c r="Z209" s="15"/>
    </row>
    <row r="210" spans="1:26" ht="15.75" customHeight="1" x14ac:dyDescent="0.25">
      <c r="A210" s="18"/>
      <c r="B210" s="15"/>
      <c r="C210" s="15"/>
      <c r="D210" s="15"/>
      <c r="E210" s="15"/>
      <c r="F210" s="15"/>
      <c r="G210" s="15"/>
      <c r="H210" s="15"/>
      <c r="I210" s="15"/>
      <c r="J210" s="15"/>
      <c r="K210" s="49"/>
      <c r="L210" s="15"/>
      <c r="M210" s="15"/>
      <c r="N210" s="15"/>
      <c r="O210" s="15"/>
      <c r="P210" s="15"/>
      <c r="Q210" s="15"/>
      <c r="R210" s="15"/>
      <c r="S210" s="15"/>
      <c r="T210" s="15"/>
      <c r="U210" s="15"/>
      <c r="V210" s="15"/>
      <c r="W210" s="15"/>
      <c r="X210" s="15"/>
      <c r="Y210" s="15"/>
      <c r="Z210" s="15"/>
    </row>
    <row r="211" spans="1:26" ht="15.75" customHeight="1" x14ac:dyDescent="0.25">
      <c r="A211" s="18"/>
      <c r="B211" s="15"/>
      <c r="C211" s="15"/>
      <c r="D211" s="15"/>
      <c r="E211" s="15"/>
      <c r="F211" s="15"/>
      <c r="G211" s="15"/>
      <c r="H211" s="15"/>
      <c r="I211" s="15"/>
      <c r="J211" s="15"/>
      <c r="K211" s="49"/>
      <c r="L211" s="15"/>
      <c r="M211" s="15"/>
      <c r="N211" s="15"/>
      <c r="O211" s="15"/>
      <c r="P211" s="15"/>
      <c r="Q211" s="15"/>
      <c r="R211" s="15"/>
      <c r="S211" s="15"/>
      <c r="T211" s="15"/>
      <c r="U211" s="15"/>
      <c r="V211" s="15"/>
      <c r="W211" s="15"/>
      <c r="X211" s="15"/>
      <c r="Y211" s="15"/>
      <c r="Z211" s="15"/>
    </row>
    <row r="212" spans="1:26" ht="15.75" customHeight="1" x14ac:dyDescent="0.25">
      <c r="A212" s="18"/>
      <c r="B212" s="15"/>
      <c r="C212" s="15"/>
      <c r="D212" s="15"/>
      <c r="E212" s="15"/>
      <c r="F212" s="15"/>
      <c r="G212" s="15"/>
      <c r="H212" s="15"/>
      <c r="I212" s="15"/>
      <c r="J212" s="15"/>
      <c r="K212" s="49"/>
      <c r="L212" s="15"/>
      <c r="M212" s="15"/>
      <c r="N212" s="15"/>
      <c r="O212" s="15"/>
      <c r="P212" s="15"/>
      <c r="Q212" s="15"/>
      <c r="R212" s="15"/>
      <c r="S212" s="15"/>
      <c r="T212" s="15"/>
      <c r="U212" s="15"/>
      <c r="V212" s="15"/>
      <c r="W212" s="15"/>
      <c r="X212" s="15"/>
      <c r="Y212" s="15"/>
      <c r="Z212" s="15"/>
    </row>
    <row r="213" spans="1:26" ht="15.75" customHeight="1" x14ac:dyDescent="0.25">
      <c r="A213" s="18"/>
      <c r="B213" s="15"/>
      <c r="C213" s="15"/>
      <c r="D213" s="15"/>
      <c r="E213" s="15"/>
      <c r="F213" s="15"/>
      <c r="G213" s="15"/>
      <c r="H213" s="15"/>
      <c r="I213" s="15"/>
      <c r="J213" s="15"/>
      <c r="K213" s="49"/>
      <c r="L213" s="15"/>
      <c r="M213" s="15"/>
      <c r="N213" s="15"/>
      <c r="O213" s="15"/>
      <c r="P213" s="15"/>
      <c r="Q213" s="15"/>
      <c r="R213" s="15"/>
      <c r="S213" s="15"/>
      <c r="T213" s="15"/>
      <c r="U213" s="15"/>
      <c r="V213" s="15"/>
      <c r="W213" s="15"/>
      <c r="X213" s="15"/>
      <c r="Y213" s="15"/>
      <c r="Z213" s="15"/>
    </row>
    <row r="214" spans="1:26" ht="15.75" customHeight="1" x14ac:dyDescent="0.25">
      <c r="A214" s="18"/>
      <c r="B214" s="15"/>
      <c r="C214" s="15"/>
      <c r="D214" s="15"/>
      <c r="E214" s="15"/>
      <c r="F214" s="15"/>
      <c r="G214" s="15"/>
      <c r="H214" s="15"/>
      <c r="I214" s="15"/>
      <c r="J214" s="15"/>
      <c r="K214" s="49"/>
      <c r="L214" s="15"/>
      <c r="M214" s="15"/>
      <c r="N214" s="15"/>
      <c r="O214" s="15"/>
      <c r="P214" s="15"/>
      <c r="Q214" s="15"/>
      <c r="R214" s="15"/>
      <c r="S214" s="15"/>
      <c r="T214" s="15"/>
      <c r="U214" s="15"/>
      <c r="V214" s="15"/>
      <c r="W214" s="15"/>
      <c r="X214" s="15"/>
      <c r="Y214" s="15"/>
      <c r="Z214" s="15"/>
    </row>
    <row r="215" spans="1:26" ht="15.75" customHeight="1" x14ac:dyDescent="0.25">
      <c r="A215" s="18"/>
      <c r="B215" s="15"/>
      <c r="C215" s="15"/>
      <c r="D215" s="15"/>
      <c r="E215" s="15"/>
      <c r="F215" s="15"/>
      <c r="G215" s="15"/>
      <c r="H215" s="15"/>
      <c r="I215" s="15"/>
      <c r="J215" s="15"/>
      <c r="K215" s="49"/>
      <c r="L215" s="15"/>
      <c r="M215" s="15"/>
      <c r="N215" s="15"/>
      <c r="O215" s="15"/>
      <c r="P215" s="15"/>
      <c r="Q215" s="15"/>
      <c r="R215" s="15"/>
      <c r="S215" s="15"/>
      <c r="T215" s="15"/>
      <c r="U215" s="15"/>
      <c r="V215" s="15"/>
      <c r="W215" s="15"/>
      <c r="X215" s="15"/>
      <c r="Y215" s="15"/>
      <c r="Z215" s="15"/>
    </row>
    <row r="216" spans="1:26" ht="15.75" customHeight="1" x14ac:dyDescent="0.25">
      <c r="A216" s="18"/>
      <c r="B216" s="15"/>
      <c r="C216" s="15"/>
      <c r="D216" s="15"/>
      <c r="E216" s="15"/>
      <c r="F216" s="15"/>
      <c r="G216" s="15"/>
      <c r="H216" s="15"/>
      <c r="I216" s="15"/>
      <c r="J216" s="15"/>
      <c r="K216" s="49"/>
      <c r="L216" s="15"/>
      <c r="M216" s="15"/>
      <c r="N216" s="15"/>
      <c r="O216" s="15"/>
      <c r="P216" s="15"/>
      <c r="Q216" s="15"/>
      <c r="R216" s="15"/>
      <c r="S216" s="15"/>
      <c r="T216" s="15"/>
      <c r="U216" s="15"/>
      <c r="V216" s="15"/>
      <c r="W216" s="15"/>
      <c r="X216" s="15"/>
      <c r="Y216" s="15"/>
      <c r="Z216" s="15"/>
    </row>
    <row r="217" spans="1:26" ht="15.75" customHeight="1" x14ac:dyDescent="0.25">
      <c r="A217" s="18"/>
      <c r="B217" s="15"/>
      <c r="C217" s="15"/>
      <c r="D217" s="15"/>
      <c r="E217" s="15"/>
      <c r="F217" s="15"/>
      <c r="G217" s="15"/>
      <c r="H217" s="15"/>
      <c r="I217" s="15"/>
      <c r="J217" s="15"/>
      <c r="K217" s="49"/>
      <c r="L217" s="15"/>
      <c r="M217" s="15"/>
      <c r="N217" s="15"/>
      <c r="O217" s="15"/>
      <c r="P217" s="15"/>
      <c r="Q217" s="15"/>
      <c r="R217" s="15"/>
      <c r="S217" s="15"/>
      <c r="T217" s="15"/>
      <c r="U217" s="15"/>
      <c r="V217" s="15"/>
      <c r="W217" s="15"/>
      <c r="X217" s="15"/>
      <c r="Y217" s="15"/>
      <c r="Z217" s="15"/>
    </row>
    <row r="218" spans="1:26" ht="15.75" customHeight="1" x14ac:dyDescent="0.25">
      <c r="A218" s="18"/>
      <c r="B218" s="15"/>
      <c r="C218" s="15"/>
      <c r="D218" s="15"/>
      <c r="E218" s="15"/>
      <c r="F218" s="15"/>
      <c r="G218" s="15"/>
      <c r="H218" s="15"/>
      <c r="I218" s="15"/>
      <c r="J218" s="15"/>
      <c r="K218" s="49"/>
      <c r="L218" s="15"/>
      <c r="M218" s="15"/>
      <c r="N218" s="15"/>
      <c r="O218" s="15"/>
      <c r="P218" s="15"/>
      <c r="Q218" s="15"/>
      <c r="R218" s="15"/>
      <c r="S218" s="15"/>
      <c r="T218" s="15"/>
      <c r="U218" s="15"/>
      <c r="V218" s="15"/>
      <c r="W218" s="15"/>
      <c r="X218" s="15"/>
      <c r="Y218" s="15"/>
      <c r="Z218" s="15"/>
    </row>
    <row r="219" spans="1:26" ht="15.75" customHeight="1" x14ac:dyDescent="0.25">
      <c r="A219" s="18"/>
      <c r="B219" s="15"/>
      <c r="C219" s="15"/>
      <c r="D219" s="15"/>
      <c r="E219" s="15"/>
      <c r="F219" s="15"/>
      <c r="G219" s="15"/>
      <c r="H219" s="15"/>
      <c r="I219" s="15"/>
      <c r="J219" s="15"/>
      <c r="K219" s="49"/>
      <c r="L219" s="15"/>
      <c r="M219" s="15"/>
      <c r="N219" s="15"/>
      <c r="O219" s="15"/>
      <c r="P219" s="15"/>
      <c r="Q219" s="15"/>
      <c r="R219" s="15"/>
      <c r="S219" s="15"/>
      <c r="T219" s="15"/>
      <c r="U219" s="15"/>
      <c r="V219" s="15"/>
      <c r="W219" s="15"/>
      <c r="X219" s="15"/>
      <c r="Y219" s="15"/>
      <c r="Z219" s="15"/>
    </row>
    <row r="220" spans="1:26" ht="15.75" customHeight="1" x14ac:dyDescent="0.25">
      <c r="A220" s="18"/>
      <c r="B220" s="15"/>
      <c r="C220" s="15"/>
      <c r="D220" s="15"/>
      <c r="E220" s="15"/>
      <c r="F220" s="15"/>
      <c r="G220" s="15"/>
      <c r="H220" s="15"/>
      <c r="I220" s="15"/>
      <c r="J220" s="15"/>
      <c r="K220" s="49"/>
      <c r="L220" s="15"/>
      <c r="M220" s="15"/>
      <c r="N220" s="15"/>
      <c r="O220" s="15"/>
      <c r="P220" s="15"/>
      <c r="Q220" s="15"/>
      <c r="R220" s="15"/>
      <c r="S220" s="15"/>
      <c r="T220" s="15"/>
      <c r="U220" s="15"/>
      <c r="V220" s="15"/>
      <c r="W220" s="15"/>
      <c r="X220" s="15"/>
      <c r="Y220" s="15"/>
      <c r="Z220" s="15"/>
    </row>
    <row r="221" spans="1:26" ht="15.75" customHeight="1" x14ac:dyDescent="0.25">
      <c r="A221" s="18"/>
      <c r="B221" s="15"/>
      <c r="C221" s="15"/>
      <c r="D221" s="15"/>
      <c r="E221" s="15"/>
      <c r="F221" s="15"/>
      <c r="G221" s="15"/>
      <c r="H221" s="15"/>
      <c r="I221" s="15"/>
      <c r="J221" s="15"/>
      <c r="K221" s="49"/>
      <c r="L221" s="15"/>
      <c r="M221" s="15"/>
      <c r="N221" s="15"/>
      <c r="O221" s="15"/>
      <c r="P221" s="15"/>
      <c r="Q221" s="15"/>
      <c r="R221" s="15"/>
      <c r="S221" s="15"/>
      <c r="T221" s="15"/>
      <c r="U221" s="15"/>
      <c r="V221" s="15"/>
      <c r="W221" s="15"/>
      <c r="X221" s="15"/>
      <c r="Y221" s="15"/>
      <c r="Z221" s="15"/>
    </row>
    <row r="222" spans="1:26" ht="15.75" customHeight="1" x14ac:dyDescent="0.25">
      <c r="A222" s="18"/>
      <c r="B222" s="15"/>
      <c r="C222" s="15"/>
      <c r="D222" s="15"/>
      <c r="E222" s="15"/>
      <c r="F222" s="15"/>
      <c r="G222" s="15"/>
      <c r="H222" s="15"/>
      <c r="I222" s="15"/>
      <c r="J222" s="15"/>
      <c r="K222" s="49"/>
      <c r="L222" s="15"/>
      <c r="M222" s="15"/>
      <c r="N222" s="15"/>
      <c r="O222" s="15"/>
      <c r="P222" s="15"/>
      <c r="Q222" s="15"/>
      <c r="R222" s="15"/>
      <c r="S222" s="15"/>
      <c r="T222" s="15"/>
      <c r="U222" s="15"/>
      <c r="V222" s="15"/>
      <c r="W222" s="15"/>
      <c r="X222" s="15"/>
      <c r="Y222" s="15"/>
      <c r="Z222" s="15"/>
    </row>
    <row r="223" spans="1:26" ht="15.75" customHeight="1" x14ac:dyDescent="0.25">
      <c r="A223" s="18"/>
      <c r="B223" s="15"/>
      <c r="C223" s="15"/>
      <c r="D223" s="15"/>
      <c r="E223" s="15"/>
      <c r="F223" s="15"/>
      <c r="G223" s="15"/>
      <c r="H223" s="15"/>
      <c r="I223" s="15"/>
      <c r="J223" s="15"/>
      <c r="K223" s="49"/>
      <c r="L223" s="15"/>
      <c r="M223" s="15"/>
      <c r="N223" s="15"/>
      <c r="O223" s="15"/>
      <c r="P223" s="15"/>
      <c r="Q223" s="15"/>
      <c r="R223" s="15"/>
      <c r="S223" s="15"/>
      <c r="T223" s="15"/>
      <c r="U223" s="15"/>
      <c r="V223" s="15"/>
      <c r="W223" s="15"/>
      <c r="X223" s="15"/>
      <c r="Y223" s="15"/>
      <c r="Z223" s="15"/>
    </row>
    <row r="224" spans="1:26" ht="15.75" customHeight="1" x14ac:dyDescent="0.25">
      <c r="A224" s="18"/>
      <c r="B224" s="15"/>
      <c r="C224" s="15"/>
      <c r="D224" s="15"/>
      <c r="E224" s="15"/>
      <c r="F224" s="15"/>
      <c r="G224" s="15"/>
      <c r="H224" s="15"/>
      <c r="I224" s="15"/>
      <c r="J224" s="15"/>
      <c r="K224" s="49"/>
      <c r="L224" s="15"/>
      <c r="M224" s="15"/>
      <c r="N224" s="15"/>
      <c r="O224" s="15"/>
      <c r="P224" s="15"/>
      <c r="Q224" s="15"/>
      <c r="R224" s="15"/>
      <c r="S224" s="15"/>
      <c r="T224" s="15"/>
      <c r="U224" s="15"/>
      <c r="V224" s="15"/>
      <c r="W224" s="15"/>
      <c r="X224" s="15"/>
      <c r="Y224" s="15"/>
      <c r="Z224" s="15"/>
    </row>
    <row r="225" spans="1:26" ht="15.75" customHeight="1" x14ac:dyDescent="0.25">
      <c r="A225" s="18"/>
      <c r="B225" s="15"/>
      <c r="C225" s="15"/>
      <c r="D225" s="15"/>
      <c r="E225" s="15"/>
      <c r="F225" s="15"/>
      <c r="G225" s="15"/>
      <c r="H225" s="15"/>
      <c r="I225" s="15"/>
      <c r="J225" s="15"/>
      <c r="K225" s="49"/>
      <c r="L225" s="15"/>
      <c r="M225" s="15"/>
      <c r="N225" s="15"/>
      <c r="O225" s="15"/>
      <c r="P225" s="15"/>
      <c r="Q225" s="15"/>
      <c r="R225" s="15"/>
      <c r="S225" s="15"/>
      <c r="T225" s="15"/>
      <c r="U225" s="15"/>
      <c r="V225" s="15"/>
      <c r="W225" s="15"/>
      <c r="X225" s="15"/>
      <c r="Y225" s="15"/>
      <c r="Z225" s="15"/>
    </row>
    <row r="226" spans="1:26" ht="15.75" customHeight="1" x14ac:dyDescent="0.25">
      <c r="A226" s="18"/>
      <c r="B226" s="15"/>
      <c r="C226" s="15"/>
      <c r="D226" s="15"/>
      <c r="E226" s="15"/>
      <c r="F226" s="15"/>
      <c r="G226" s="15"/>
      <c r="H226" s="15"/>
      <c r="I226" s="15"/>
      <c r="J226" s="15"/>
      <c r="K226" s="49"/>
      <c r="L226" s="15"/>
      <c r="M226" s="15"/>
      <c r="N226" s="15"/>
      <c r="O226" s="15"/>
      <c r="P226" s="15"/>
      <c r="Q226" s="15"/>
      <c r="R226" s="15"/>
      <c r="S226" s="15"/>
      <c r="T226" s="15"/>
      <c r="U226" s="15"/>
      <c r="V226" s="15"/>
      <c r="W226" s="15"/>
      <c r="X226" s="15"/>
      <c r="Y226" s="15"/>
      <c r="Z226" s="15"/>
    </row>
    <row r="227" spans="1:26" ht="15.75" customHeight="1" x14ac:dyDescent="0.25">
      <c r="A227" s="18"/>
      <c r="B227" s="15"/>
      <c r="C227" s="15"/>
      <c r="D227" s="15"/>
      <c r="E227" s="15"/>
      <c r="F227" s="15"/>
      <c r="G227" s="15"/>
      <c r="H227" s="15"/>
      <c r="I227" s="15"/>
      <c r="J227" s="15"/>
      <c r="K227" s="49"/>
      <c r="L227" s="15"/>
      <c r="M227" s="15"/>
      <c r="N227" s="15"/>
      <c r="O227" s="15"/>
      <c r="P227" s="15"/>
      <c r="Q227" s="15"/>
      <c r="R227" s="15"/>
      <c r="S227" s="15"/>
      <c r="T227" s="15"/>
      <c r="U227" s="15"/>
      <c r="V227" s="15"/>
      <c r="W227" s="15"/>
      <c r="X227" s="15"/>
      <c r="Y227" s="15"/>
      <c r="Z227" s="15"/>
    </row>
    <row r="228" spans="1:26" ht="15.75" customHeight="1" x14ac:dyDescent="0.25">
      <c r="A228" s="18"/>
      <c r="B228" s="15"/>
      <c r="C228" s="15"/>
      <c r="D228" s="15"/>
      <c r="E228" s="15"/>
      <c r="F228" s="15"/>
      <c r="G228" s="15"/>
      <c r="H228" s="15"/>
      <c r="I228" s="15"/>
      <c r="J228" s="15"/>
      <c r="K228" s="49"/>
      <c r="L228" s="15"/>
      <c r="M228" s="15"/>
      <c r="N228" s="15"/>
      <c r="O228" s="15"/>
      <c r="P228" s="15"/>
      <c r="Q228" s="15"/>
      <c r="R228" s="15"/>
      <c r="S228" s="15"/>
      <c r="T228" s="15"/>
      <c r="U228" s="15"/>
      <c r="V228" s="15"/>
      <c r="W228" s="15"/>
      <c r="X228" s="15"/>
      <c r="Y228" s="15"/>
      <c r="Z228" s="15"/>
    </row>
    <row r="229" spans="1:26" ht="15.75" customHeight="1" x14ac:dyDescent="0.25">
      <c r="A229" s="18"/>
      <c r="B229" s="15"/>
      <c r="C229" s="15"/>
      <c r="D229" s="15"/>
      <c r="E229" s="15"/>
      <c r="F229" s="15"/>
      <c r="G229" s="15"/>
      <c r="H229" s="15"/>
      <c r="I229" s="15"/>
      <c r="J229" s="15"/>
      <c r="K229" s="49"/>
      <c r="L229" s="15"/>
      <c r="M229" s="15"/>
      <c r="N229" s="15"/>
      <c r="O229" s="15"/>
      <c r="P229" s="15"/>
      <c r="Q229" s="15"/>
      <c r="R229" s="15"/>
      <c r="S229" s="15"/>
      <c r="T229" s="15"/>
      <c r="U229" s="15"/>
      <c r="V229" s="15"/>
      <c r="W229" s="15"/>
      <c r="X229" s="15"/>
      <c r="Y229" s="15"/>
      <c r="Z229" s="15"/>
    </row>
    <row r="230" spans="1:26" ht="15.75" customHeight="1" x14ac:dyDescent="0.25">
      <c r="A230" s="18"/>
      <c r="B230" s="15"/>
      <c r="C230" s="15"/>
      <c r="D230" s="15"/>
      <c r="E230" s="15"/>
      <c r="F230" s="15"/>
      <c r="G230" s="15"/>
      <c r="H230" s="15"/>
      <c r="I230" s="15"/>
      <c r="J230" s="15"/>
      <c r="K230" s="49"/>
      <c r="L230" s="15"/>
      <c r="M230" s="15"/>
      <c r="N230" s="15"/>
      <c r="O230" s="15"/>
      <c r="P230" s="15"/>
      <c r="Q230" s="15"/>
      <c r="R230" s="15"/>
      <c r="S230" s="15"/>
      <c r="T230" s="15"/>
      <c r="U230" s="15"/>
      <c r="V230" s="15"/>
      <c r="W230" s="15"/>
      <c r="X230" s="15"/>
      <c r="Y230" s="15"/>
      <c r="Z230" s="15"/>
    </row>
    <row r="231" spans="1:26" ht="15.75" customHeight="1" x14ac:dyDescent="0.25">
      <c r="A231" s="18"/>
      <c r="B231" s="15"/>
      <c r="C231" s="15"/>
      <c r="D231" s="15"/>
      <c r="E231" s="15"/>
      <c r="F231" s="15"/>
      <c r="G231" s="15"/>
      <c r="H231" s="15"/>
      <c r="I231" s="15"/>
      <c r="J231" s="15"/>
      <c r="K231" s="49"/>
      <c r="L231" s="15"/>
      <c r="M231" s="15"/>
      <c r="N231" s="15"/>
      <c r="O231" s="15"/>
      <c r="P231" s="15"/>
      <c r="Q231" s="15"/>
      <c r="R231" s="15"/>
      <c r="S231" s="15"/>
      <c r="T231" s="15"/>
      <c r="U231" s="15"/>
      <c r="V231" s="15"/>
      <c r="W231" s="15"/>
      <c r="X231" s="15"/>
      <c r="Y231" s="15"/>
      <c r="Z231" s="15"/>
    </row>
    <row r="232" spans="1:26" ht="15.75" customHeight="1" x14ac:dyDescent="0.25">
      <c r="A232" s="18"/>
      <c r="B232" s="15"/>
      <c r="C232" s="15"/>
      <c r="D232" s="15"/>
      <c r="E232" s="15"/>
      <c r="F232" s="15"/>
      <c r="G232" s="15"/>
      <c r="H232" s="15"/>
      <c r="I232" s="15"/>
      <c r="J232" s="15"/>
      <c r="K232" s="49"/>
      <c r="L232" s="15"/>
      <c r="M232" s="15"/>
      <c r="N232" s="15"/>
      <c r="O232" s="15"/>
      <c r="P232" s="15"/>
      <c r="Q232" s="15"/>
      <c r="R232" s="15"/>
      <c r="S232" s="15"/>
      <c r="T232" s="15"/>
      <c r="U232" s="15"/>
      <c r="V232" s="15"/>
      <c r="W232" s="15"/>
      <c r="X232" s="15"/>
      <c r="Y232" s="15"/>
      <c r="Z232" s="15"/>
    </row>
    <row r="233" spans="1:26" ht="15.75" customHeight="1" x14ac:dyDescent="0.25">
      <c r="A233" s="18"/>
      <c r="B233" s="15"/>
      <c r="C233" s="15"/>
      <c r="D233" s="15"/>
      <c r="E233" s="15"/>
      <c r="F233" s="15"/>
      <c r="G233" s="15"/>
      <c r="H233" s="15"/>
      <c r="I233" s="15"/>
      <c r="J233" s="15"/>
      <c r="K233" s="49"/>
      <c r="L233" s="15"/>
      <c r="M233" s="15"/>
      <c r="N233" s="15"/>
      <c r="O233" s="15"/>
      <c r="P233" s="15"/>
      <c r="Q233" s="15"/>
      <c r="R233" s="15"/>
      <c r="S233" s="15"/>
      <c r="T233" s="15"/>
      <c r="U233" s="15"/>
      <c r="V233" s="15"/>
      <c r="W233" s="15"/>
      <c r="X233" s="15"/>
      <c r="Y233" s="15"/>
      <c r="Z233" s="15"/>
    </row>
    <row r="234" spans="1:26" ht="15.75" customHeight="1" x14ac:dyDescent="0.25">
      <c r="A234" s="18"/>
      <c r="B234" s="15"/>
      <c r="C234" s="15"/>
      <c r="D234" s="15"/>
      <c r="E234" s="15"/>
      <c r="F234" s="15"/>
      <c r="G234" s="15"/>
      <c r="H234" s="15"/>
      <c r="I234" s="15"/>
      <c r="J234" s="15"/>
      <c r="K234" s="49"/>
      <c r="L234" s="15"/>
      <c r="M234" s="15"/>
      <c r="N234" s="15"/>
      <c r="O234" s="15"/>
      <c r="P234" s="15"/>
      <c r="Q234" s="15"/>
      <c r="R234" s="15"/>
      <c r="S234" s="15"/>
      <c r="T234" s="15"/>
      <c r="U234" s="15"/>
      <c r="V234" s="15"/>
      <c r="W234" s="15"/>
      <c r="X234" s="15"/>
      <c r="Y234" s="15"/>
      <c r="Z234" s="15"/>
    </row>
    <row r="235" spans="1:26" ht="15.75" customHeight="1" x14ac:dyDescent="0.25">
      <c r="A235" s="18"/>
      <c r="B235" s="15"/>
      <c r="C235" s="15"/>
      <c r="D235" s="15"/>
      <c r="E235" s="15"/>
      <c r="F235" s="15"/>
      <c r="G235" s="15"/>
      <c r="H235" s="15"/>
      <c r="I235" s="15"/>
      <c r="J235" s="15"/>
      <c r="K235" s="49"/>
      <c r="L235" s="15"/>
      <c r="M235" s="15"/>
      <c r="N235" s="15"/>
      <c r="O235" s="15"/>
      <c r="P235" s="15"/>
      <c r="Q235" s="15"/>
      <c r="R235" s="15"/>
      <c r="S235" s="15"/>
      <c r="T235" s="15"/>
      <c r="U235" s="15"/>
      <c r="V235" s="15"/>
      <c r="W235" s="15"/>
      <c r="X235" s="15"/>
      <c r="Y235" s="15"/>
      <c r="Z235" s="15"/>
    </row>
    <row r="236" spans="1:26" ht="15.75" customHeight="1" x14ac:dyDescent="0.25">
      <c r="A236" s="18"/>
      <c r="B236" s="15"/>
      <c r="C236" s="15"/>
      <c r="D236" s="15"/>
      <c r="E236" s="15"/>
      <c r="F236" s="15"/>
      <c r="G236" s="15"/>
      <c r="H236" s="15"/>
      <c r="I236" s="15"/>
      <c r="J236" s="15"/>
      <c r="K236" s="49"/>
      <c r="L236" s="15"/>
      <c r="M236" s="15"/>
      <c r="N236" s="15"/>
      <c r="O236" s="15"/>
      <c r="P236" s="15"/>
      <c r="Q236" s="15"/>
      <c r="R236" s="15"/>
      <c r="S236" s="15"/>
      <c r="T236" s="15"/>
      <c r="U236" s="15"/>
      <c r="V236" s="15"/>
      <c r="W236" s="15"/>
      <c r="X236" s="15"/>
      <c r="Y236" s="15"/>
      <c r="Z236" s="15"/>
    </row>
    <row r="237" spans="1:26" ht="15.75" customHeight="1" x14ac:dyDescent="0.25">
      <c r="A237" s="18"/>
      <c r="B237" s="15"/>
      <c r="C237" s="15"/>
      <c r="D237" s="15"/>
      <c r="E237" s="15"/>
      <c r="F237" s="15"/>
      <c r="G237" s="15"/>
      <c r="H237" s="15"/>
      <c r="I237" s="15"/>
      <c r="J237" s="15"/>
      <c r="K237" s="49"/>
      <c r="L237" s="15"/>
      <c r="M237" s="15"/>
      <c r="N237" s="15"/>
      <c r="O237" s="15"/>
      <c r="P237" s="15"/>
      <c r="Q237" s="15"/>
      <c r="R237" s="15"/>
      <c r="S237" s="15"/>
      <c r="T237" s="15"/>
      <c r="U237" s="15"/>
      <c r="V237" s="15"/>
      <c r="W237" s="15"/>
      <c r="X237" s="15"/>
      <c r="Y237" s="15"/>
      <c r="Z237" s="15"/>
    </row>
    <row r="238" spans="1:26" ht="15.75" customHeight="1" x14ac:dyDescent="0.25">
      <c r="A238" s="18"/>
      <c r="B238" s="15"/>
      <c r="C238" s="15"/>
      <c r="D238" s="15"/>
      <c r="E238" s="15"/>
      <c r="F238" s="15"/>
      <c r="G238" s="15"/>
      <c r="H238" s="15"/>
      <c r="I238" s="15"/>
      <c r="J238" s="15"/>
      <c r="K238" s="49"/>
      <c r="L238" s="15"/>
      <c r="M238" s="15"/>
      <c r="N238" s="15"/>
      <c r="O238" s="15"/>
      <c r="P238" s="15"/>
      <c r="Q238" s="15"/>
      <c r="R238" s="15"/>
      <c r="S238" s="15"/>
      <c r="T238" s="15"/>
      <c r="U238" s="15"/>
      <c r="V238" s="15"/>
      <c r="W238" s="15"/>
      <c r="X238" s="15"/>
      <c r="Y238" s="15"/>
      <c r="Z238" s="15"/>
    </row>
    <row r="239" spans="1:26" ht="15.75" customHeight="1" x14ac:dyDescent="0.25">
      <c r="A239" s="18"/>
      <c r="B239" s="15"/>
      <c r="C239" s="15"/>
      <c r="D239" s="15"/>
      <c r="E239" s="15"/>
      <c r="F239" s="15"/>
      <c r="G239" s="15"/>
      <c r="H239" s="15"/>
      <c r="I239" s="15"/>
      <c r="J239" s="15"/>
      <c r="K239" s="49"/>
      <c r="L239" s="15"/>
      <c r="M239" s="15"/>
      <c r="N239" s="15"/>
      <c r="O239" s="15"/>
      <c r="P239" s="15"/>
      <c r="Q239" s="15"/>
      <c r="R239" s="15"/>
      <c r="S239" s="15"/>
      <c r="T239" s="15"/>
      <c r="U239" s="15"/>
      <c r="V239" s="15"/>
      <c r="W239" s="15"/>
      <c r="X239" s="15"/>
      <c r="Y239" s="15"/>
      <c r="Z239" s="15"/>
    </row>
    <row r="240" spans="1:26" ht="15.75" customHeight="1" x14ac:dyDescent="0.25">
      <c r="A240" s="18"/>
      <c r="B240" s="15"/>
      <c r="C240" s="15"/>
      <c r="D240" s="15"/>
      <c r="E240" s="15"/>
      <c r="F240" s="15"/>
      <c r="G240" s="15"/>
      <c r="H240" s="15"/>
      <c r="I240" s="15"/>
      <c r="J240" s="15"/>
      <c r="K240" s="49"/>
      <c r="L240" s="15"/>
      <c r="M240" s="15"/>
      <c r="N240" s="15"/>
      <c r="O240" s="15"/>
      <c r="P240" s="15"/>
      <c r="Q240" s="15"/>
      <c r="R240" s="15"/>
      <c r="S240" s="15"/>
      <c r="T240" s="15"/>
      <c r="U240" s="15"/>
      <c r="V240" s="15"/>
      <c r="W240" s="15"/>
      <c r="X240" s="15"/>
      <c r="Y240" s="15"/>
      <c r="Z240" s="15"/>
    </row>
    <row r="241" spans="1:26" ht="15.75" customHeight="1" x14ac:dyDescent="0.25">
      <c r="A241" s="18"/>
      <c r="B241" s="15"/>
      <c r="C241" s="15"/>
      <c r="D241" s="15"/>
      <c r="E241" s="15"/>
      <c r="F241" s="15"/>
      <c r="G241" s="15"/>
      <c r="H241" s="15"/>
      <c r="I241" s="15"/>
      <c r="J241" s="15"/>
      <c r="K241" s="49"/>
      <c r="L241" s="15"/>
      <c r="M241" s="15"/>
      <c r="N241" s="15"/>
      <c r="O241" s="15"/>
      <c r="P241" s="15"/>
      <c r="Q241" s="15"/>
      <c r="R241" s="15"/>
      <c r="S241" s="15"/>
      <c r="T241" s="15"/>
      <c r="U241" s="15"/>
      <c r="V241" s="15"/>
      <c r="W241" s="15"/>
      <c r="X241" s="15"/>
      <c r="Y241" s="15"/>
      <c r="Z241" s="15"/>
    </row>
    <row r="242" spans="1:26" ht="15.75" customHeight="1" x14ac:dyDescent="0.25">
      <c r="A242" s="18"/>
      <c r="B242" s="15"/>
      <c r="C242" s="15"/>
      <c r="D242" s="15"/>
      <c r="E242" s="15"/>
      <c r="F242" s="15"/>
      <c r="G242" s="15"/>
      <c r="H242" s="15"/>
      <c r="I242" s="15"/>
      <c r="J242" s="15"/>
      <c r="K242" s="49"/>
      <c r="L242" s="15"/>
      <c r="M242" s="15"/>
      <c r="N242" s="15"/>
      <c r="O242" s="15"/>
      <c r="P242" s="15"/>
      <c r="Q242" s="15"/>
      <c r="R242" s="15"/>
      <c r="S242" s="15"/>
      <c r="T242" s="15"/>
      <c r="U242" s="15"/>
      <c r="V242" s="15"/>
      <c r="W242" s="15"/>
      <c r="X242" s="15"/>
      <c r="Y242" s="15"/>
      <c r="Z242" s="15"/>
    </row>
    <row r="243" spans="1:26" ht="15.75" customHeight="1" x14ac:dyDescent="0.25">
      <c r="A243" s="18"/>
      <c r="B243" s="15"/>
      <c r="C243" s="15"/>
      <c r="D243" s="15"/>
      <c r="E243" s="15"/>
      <c r="F243" s="15"/>
      <c r="G243" s="15"/>
      <c r="H243" s="15"/>
      <c r="I243" s="15"/>
      <c r="J243" s="15"/>
      <c r="K243" s="49"/>
      <c r="L243" s="15"/>
      <c r="M243" s="15"/>
      <c r="N243" s="15"/>
      <c r="O243" s="15"/>
      <c r="P243" s="15"/>
      <c r="Q243" s="15"/>
      <c r="R243" s="15"/>
      <c r="S243" s="15"/>
      <c r="T243" s="15"/>
      <c r="U243" s="15"/>
      <c r="V243" s="15"/>
      <c r="W243" s="15"/>
      <c r="X243" s="15"/>
      <c r="Y243" s="15"/>
      <c r="Z243" s="15"/>
    </row>
    <row r="244" spans="1:26" ht="15.75" customHeight="1" x14ac:dyDescent="0.25">
      <c r="A244" s="18"/>
      <c r="B244" s="15"/>
      <c r="C244" s="15"/>
      <c r="D244" s="15"/>
      <c r="E244" s="15"/>
      <c r="F244" s="15"/>
      <c r="G244" s="15"/>
      <c r="H244" s="15"/>
      <c r="I244" s="15"/>
      <c r="J244" s="15"/>
      <c r="K244" s="49"/>
      <c r="L244" s="15"/>
      <c r="M244" s="15"/>
      <c r="N244" s="15"/>
      <c r="O244" s="15"/>
      <c r="P244" s="15"/>
      <c r="Q244" s="15"/>
      <c r="R244" s="15"/>
      <c r="S244" s="15"/>
      <c r="T244" s="15"/>
      <c r="U244" s="15"/>
      <c r="V244" s="15"/>
      <c r="W244" s="15"/>
      <c r="X244" s="15"/>
      <c r="Y244" s="15"/>
      <c r="Z244" s="15"/>
    </row>
    <row r="245" spans="1:26" ht="15.75" customHeight="1" x14ac:dyDescent="0.25">
      <c r="A245" s="18"/>
      <c r="B245" s="15"/>
      <c r="C245" s="15"/>
      <c r="D245" s="15"/>
      <c r="E245" s="15"/>
      <c r="F245" s="15"/>
      <c r="G245" s="15"/>
      <c r="H245" s="15"/>
      <c r="I245" s="15"/>
      <c r="J245" s="15"/>
      <c r="K245" s="49"/>
      <c r="L245" s="15"/>
      <c r="M245" s="15"/>
      <c r="N245" s="15"/>
      <c r="O245" s="15"/>
      <c r="P245" s="15"/>
      <c r="Q245" s="15"/>
      <c r="R245" s="15"/>
      <c r="S245" s="15"/>
      <c r="T245" s="15"/>
      <c r="U245" s="15"/>
      <c r="V245" s="15"/>
      <c r="W245" s="15"/>
      <c r="X245" s="15"/>
      <c r="Y245" s="15"/>
      <c r="Z245" s="15"/>
    </row>
    <row r="246" spans="1:26" ht="15.75" customHeight="1" x14ac:dyDescent="0.25">
      <c r="A246" s="18"/>
      <c r="B246" s="15"/>
      <c r="C246" s="15"/>
      <c r="D246" s="15"/>
      <c r="E246" s="15"/>
      <c r="F246" s="15"/>
      <c r="G246" s="15"/>
      <c r="H246" s="15"/>
      <c r="I246" s="15"/>
      <c r="J246" s="15"/>
      <c r="K246" s="49"/>
      <c r="L246" s="15"/>
      <c r="M246" s="15"/>
      <c r="N246" s="15"/>
      <c r="O246" s="15"/>
      <c r="P246" s="15"/>
      <c r="Q246" s="15"/>
      <c r="R246" s="15"/>
      <c r="S246" s="15"/>
      <c r="T246" s="15"/>
      <c r="U246" s="15"/>
      <c r="V246" s="15"/>
      <c r="W246" s="15"/>
      <c r="X246" s="15"/>
      <c r="Y246" s="15"/>
      <c r="Z246" s="15"/>
    </row>
    <row r="247" spans="1:26" ht="15.75" customHeight="1" x14ac:dyDescent="0.25">
      <c r="A247" s="18"/>
      <c r="B247" s="15"/>
      <c r="C247" s="15"/>
      <c r="D247" s="15"/>
      <c r="E247" s="15"/>
      <c r="F247" s="15"/>
      <c r="G247" s="15"/>
      <c r="H247" s="15"/>
      <c r="I247" s="15"/>
      <c r="J247" s="15"/>
      <c r="K247" s="49"/>
      <c r="L247" s="15"/>
      <c r="M247" s="15"/>
      <c r="N247" s="15"/>
      <c r="O247" s="15"/>
      <c r="P247" s="15"/>
      <c r="Q247" s="15"/>
      <c r="R247" s="15"/>
      <c r="S247" s="15"/>
      <c r="T247" s="15"/>
      <c r="U247" s="15"/>
      <c r="V247" s="15"/>
      <c r="W247" s="15"/>
      <c r="X247" s="15"/>
      <c r="Y247" s="15"/>
      <c r="Z247" s="15"/>
    </row>
    <row r="248" spans="1:26" ht="15.75" customHeight="1" x14ac:dyDescent="0.25">
      <c r="A248" s="18"/>
      <c r="B248" s="15"/>
      <c r="C248" s="15"/>
      <c r="D248" s="15"/>
      <c r="E248" s="15"/>
      <c r="F248" s="15"/>
      <c r="G248" s="15"/>
      <c r="H248" s="15"/>
      <c r="I248" s="15"/>
      <c r="J248" s="15"/>
      <c r="K248" s="49"/>
      <c r="L248" s="15"/>
      <c r="M248" s="15"/>
      <c r="N248" s="15"/>
      <c r="O248" s="15"/>
      <c r="P248" s="15"/>
      <c r="Q248" s="15"/>
      <c r="R248" s="15"/>
      <c r="S248" s="15"/>
      <c r="T248" s="15"/>
      <c r="U248" s="15"/>
      <c r="V248" s="15"/>
      <c r="W248" s="15"/>
      <c r="X248" s="15"/>
      <c r="Y248" s="15"/>
      <c r="Z248" s="15"/>
    </row>
    <row r="249" spans="1:26" ht="15.75" customHeight="1" x14ac:dyDescent="0.25">
      <c r="A249" s="18"/>
      <c r="B249" s="15"/>
      <c r="C249" s="15"/>
      <c r="D249" s="15"/>
      <c r="E249" s="15"/>
      <c r="F249" s="15"/>
      <c r="G249" s="15"/>
      <c r="H249" s="15"/>
      <c r="I249" s="15"/>
      <c r="J249" s="15"/>
      <c r="K249" s="49"/>
      <c r="L249" s="15"/>
      <c r="M249" s="15"/>
      <c r="N249" s="15"/>
      <c r="O249" s="15"/>
      <c r="P249" s="15"/>
      <c r="Q249" s="15"/>
      <c r="R249" s="15"/>
      <c r="S249" s="15"/>
      <c r="T249" s="15"/>
      <c r="U249" s="15"/>
      <c r="V249" s="15"/>
      <c r="W249" s="15"/>
      <c r="X249" s="15"/>
      <c r="Y249" s="15"/>
      <c r="Z249" s="15"/>
    </row>
    <row r="250" spans="1:26" ht="15.75" customHeight="1" x14ac:dyDescent="0.25">
      <c r="A250" s="18"/>
      <c r="B250" s="15"/>
      <c r="C250" s="15"/>
      <c r="D250" s="15"/>
      <c r="E250" s="15"/>
      <c r="F250" s="15"/>
      <c r="G250" s="15"/>
      <c r="H250" s="15"/>
      <c r="I250" s="15"/>
      <c r="J250" s="15"/>
      <c r="K250" s="49"/>
      <c r="L250" s="15"/>
      <c r="M250" s="15"/>
      <c r="N250" s="15"/>
      <c r="O250" s="15"/>
      <c r="P250" s="15"/>
      <c r="Q250" s="15"/>
      <c r="R250" s="15"/>
      <c r="S250" s="15"/>
      <c r="T250" s="15"/>
      <c r="U250" s="15"/>
      <c r="V250" s="15"/>
      <c r="W250" s="15"/>
      <c r="X250" s="15"/>
      <c r="Y250" s="15"/>
      <c r="Z250" s="15"/>
    </row>
    <row r="251" spans="1:26" ht="15.75" customHeight="1" x14ac:dyDescent="0.25">
      <c r="A251" s="18"/>
      <c r="B251" s="15"/>
      <c r="C251" s="15"/>
      <c r="D251" s="15"/>
      <c r="E251" s="15"/>
      <c r="F251" s="15"/>
      <c r="G251" s="15"/>
      <c r="H251" s="15"/>
      <c r="I251" s="15"/>
      <c r="J251" s="15"/>
      <c r="K251" s="49"/>
      <c r="L251" s="15"/>
      <c r="M251" s="15"/>
      <c r="N251" s="15"/>
      <c r="O251" s="15"/>
      <c r="P251" s="15"/>
      <c r="Q251" s="15"/>
      <c r="R251" s="15"/>
      <c r="S251" s="15"/>
      <c r="T251" s="15"/>
      <c r="U251" s="15"/>
      <c r="V251" s="15"/>
      <c r="W251" s="15"/>
      <c r="X251" s="15"/>
      <c r="Y251" s="15"/>
      <c r="Z251" s="15"/>
    </row>
    <row r="252" spans="1:26" ht="15.75" customHeight="1" x14ac:dyDescent="0.25">
      <c r="A252" s="18"/>
      <c r="B252" s="15"/>
      <c r="C252" s="15"/>
      <c r="D252" s="15"/>
      <c r="E252" s="15"/>
      <c r="F252" s="15"/>
      <c r="G252" s="15"/>
      <c r="H252" s="15"/>
      <c r="I252" s="15"/>
      <c r="J252" s="15"/>
      <c r="K252" s="49"/>
      <c r="L252" s="15"/>
      <c r="M252" s="15"/>
      <c r="N252" s="15"/>
      <c r="O252" s="15"/>
      <c r="P252" s="15"/>
      <c r="Q252" s="15"/>
      <c r="R252" s="15"/>
      <c r="S252" s="15"/>
      <c r="T252" s="15"/>
      <c r="U252" s="15"/>
      <c r="V252" s="15"/>
      <c r="W252" s="15"/>
      <c r="X252" s="15"/>
      <c r="Y252" s="15"/>
      <c r="Z252" s="15"/>
    </row>
    <row r="253" spans="1:26" ht="15.75" customHeight="1" x14ac:dyDescent="0.25">
      <c r="A253" s="18"/>
      <c r="B253" s="15"/>
      <c r="C253" s="15"/>
      <c r="D253" s="15"/>
      <c r="E253" s="15"/>
      <c r="F253" s="15"/>
      <c r="G253" s="15"/>
      <c r="H253" s="15"/>
      <c r="I253" s="15"/>
      <c r="J253" s="15"/>
      <c r="K253" s="49"/>
      <c r="L253" s="15"/>
      <c r="M253" s="15"/>
      <c r="N253" s="15"/>
      <c r="O253" s="15"/>
      <c r="P253" s="15"/>
      <c r="Q253" s="15"/>
      <c r="R253" s="15"/>
      <c r="S253" s="15"/>
      <c r="T253" s="15"/>
      <c r="U253" s="15"/>
      <c r="V253" s="15"/>
      <c r="W253" s="15"/>
      <c r="X253" s="15"/>
      <c r="Y253" s="15"/>
      <c r="Z253" s="15"/>
    </row>
    <row r="254" spans="1:26" ht="15.75" customHeight="1" x14ac:dyDescent="0.25">
      <c r="A254" s="18"/>
      <c r="B254" s="15"/>
      <c r="C254" s="15"/>
      <c r="D254" s="15"/>
      <c r="E254" s="15"/>
      <c r="F254" s="15"/>
      <c r="G254" s="15"/>
      <c r="H254" s="15"/>
      <c r="I254" s="15"/>
      <c r="J254" s="15"/>
      <c r="K254" s="49"/>
      <c r="L254" s="15"/>
      <c r="M254" s="15"/>
      <c r="N254" s="15"/>
      <c r="O254" s="15"/>
      <c r="P254" s="15"/>
      <c r="Q254" s="15"/>
      <c r="R254" s="15"/>
      <c r="S254" s="15"/>
      <c r="T254" s="15"/>
      <c r="U254" s="15"/>
      <c r="V254" s="15"/>
      <c r="W254" s="15"/>
      <c r="X254" s="15"/>
      <c r="Y254" s="15"/>
      <c r="Z254" s="15"/>
    </row>
    <row r="255" spans="1:26" ht="15.75" customHeight="1" x14ac:dyDescent="0.25">
      <c r="A255" s="18"/>
      <c r="B255" s="15"/>
      <c r="C255" s="15"/>
      <c r="D255" s="15"/>
      <c r="E255" s="15"/>
      <c r="F255" s="15"/>
      <c r="G255" s="15"/>
      <c r="H255" s="15"/>
      <c r="I255" s="15"/>
      <c r="J255" s="15"/>
      <c r="K255" s="49"/>
      <c r="L255" s="15"/>
      <c r="M255" s="15"/>
      <c r="N255" s="15"/>
      <c r="O255" s="15"/>
      <c r="P255" s="15"/>
      <c r="Q255" s="15"/>
      <c r="R255" s="15"/>
      <c r="S255" s="15"/>
      <c r="T255" s="15"/>
      <c r="U255" s="15"/>
      <c r="V255" s="15"/>
      <c r="W255" s="15"/>
      <c r="X255" s="15"/>
      <c r="Y255" s="15"/>
      <c r="Z255" s="15"/>
    </row>
    <row r="256" spans="1:26" ht="15.75" customHeight="1" x14ac:dyDescent="0.25">
      <c r="A256" s="18"/>
      <c r="B256" s="15"/>
      <c r="C256" s="15"/>
      <c r="D256" s="15"/>
      <c r="E256" s="15"/>
      <c r="F256" s="15"/>
      <c r="G256" s="15"/>
      <c r="H256" s="15"/>
      <c r="I256" s="15"/>
      <c r="J256" s="15"/>
      <c r="K256" s="49"/>
      <c r="L256" s="15"/>
      <c r="M256" s="15"/>
      <c r="N256" s="15"/>
      <c r="O256" s="15"/>
      <c r="P256" s="15"/>
      <c r="Q256" s="15"/>
      <c r="R256" s="15"/>
      <c r="S256" s="15"/>
      <c r="T256" s="15"/>
      <c r="U256" s="15"/>
      <c r="V256" s="15"/>
      <c r="W256" s="15"/>
      <c r="X256" s="15"/>
      <c r="Y256" s="15"/>
      <c r="Z256" s="15"/>
    </row>
    <row r="257" spans="1:26" ht="15.75" customHeight="1" x14ac:dyDescent="0.25">
      <c r="A257" s="18"/>
      <c r="B257" s="15"/>
      <c r="C257" s="15"/>
      <c r="D257" s="15"/>
      <c r="E257" s="15"/>
      <c r="F257" s="15"/>
      <c r="G257" s="15"/>
      <c r="H257" s="15"/>
      <c r="I257" s="15"/>
      <c r="J257" s="15"/>
      <c r="K257" s="49"/>
      <c r="L257" s="15"/>
      <c r="M257" s="15"/>
      <c r="N257" s="15"/>
      <c r="O257" s="15"/>
      <c r="P257" s="15"/>
      <c r="Q257" s="15"/>
      <c r="R257" s="15"/>
      <c r="S257" s="15"/>
      <c r="T257" s="15"/>
      <c r="U257" s="15"/>
      <c r="V257" s="15"/>
      <c r="W257" s="15"/>
      <c r="X257" s="15"/>
      <c r="Y257" s="15"/>
      <c r="Z257" s="15"/>
    </row>
    <row r="258" spans="1:26" ht="15.75" customHeight="1" x14ac:dyDescent="0.25">
      <c r="A258" s="18"/>
      <c r="B258" s="15"/>
      <c r="C258" s="15"/>
      <c r="D258" s="15"/>
      <c r="E258" s="15"/>
      <c r="F258" s="15"/>
      <c r="G258" s="15"/>
      <c r="H258" s="15"/>
      <c r="I258" s="15"/>
      <c r="J258" s="15"/>
      <c r="K258" s="49"/>
      <c r="L258" s="15"/>
      <c r="M258" s="15"/>
      <c r="N258" s="15"/>
      <c r="O258" s="15"/>
      <c r="P258" s="15"/>
      <c r="Q258" s="15"/>
      <c r="R258" s="15"/>
      <c r="S258" s="15"/>
      <c r="T258" s="15"/>
      <c r="U258" s="15"/>
      <c r="V258" s="15"/>
      <c r="W258" s="15"/>
      <c r="X258" s="15"/>
      <c r="Y258" s="15"/>
      <c r="Z258" s="15"/>
    </row>
    <row r="259" spans="1:26" ht="15.75" customHeight="1" x14ac:dyDescent="0.25">
      <c r="A259" s="18"/>
      <c r="B259" s="15"/>
      <c r="C259" s="15"/>
      <c r="D259" s="15"/>
      <c r="E259" s="15"/>
      <c r="F259" s="15"/>
      <c r="G259" s="15"/>
      <c r="H259" s="15"/>
      <c r="I259" s="15"/>
      <c r="J259" s="15"/>
      <c r="K259" s="49"/>
      <c r="L259" s="15"/>
      <c r="M259" s="15"/>
      <c r="N259" s="15"/>
      <c r="O259" s="15"/>
      <c r="P259" s="15"/>
      <c r="Q259" s="15"/>
      <c r="R259" s="15"/>
      <c r="S259" s="15"/>
      <c r="T259" s="15"/>
      <c r="U259" s="15"/>
      <c r="V259" s="15"/>
      <c r="W259" s="15"/>
      <c r="X259" s="15"/>
      <c r="Y259" s="15"/>
      <c r="Z259" s="15"/>
    </row>
    <row r="260" spans="1:26" ht="15.75" customHeight="1" x14ac:dyDescent="0.25">
      <c r="A260" s="18"/>
      <c r="B260" s="15"/>
      <c r="C260" s="15"/>
      <c r="D260" s="15"/>
      <c r="E260" s="15"/>
      <c r="F260" s="15"/>
      <c r="G260" s="15"/>
      <c r="H260" s="15"/>
      <c r="I260" s="15"/>
      <c r="J260" s="15"/>
      <c r="K260" s="49"/>
      <c r="L260" s="15"/>
      <c r="M260" s="15"/>
      <c r="N260" s="15"/>
      <c r="O260" s="15"/>
      <c r="P260" s="15"/>
      <c r="Q260" s="15"/>
      <c r="R260" s="15"/>
      <c r="S260" s="15"/>
      <c r="T260" s="15"/>
      <c r="U260" s="15"/>
      <c r="V260" s="15"/>
      <c r="W260" s="15"/>
      <c r="X260" s="15"/>
      <c r="Y260" s="15"/>
      <c r="Z260" s="15"/>
    </row>
    <row r="261" spans="1:26" ht="15.75" customHeight="1" x14ac:dyDescent="0.25">
      <c r="A261" s="18"/>
      <c r="B261" s="15"/>
      <c r="C261" s="15"/>
      <c r="D261" s="15"/>
      <c r="E261" s="15"/>
      <c r="F261" s="15"/>
      <c r="G261" s="15"/>
      <c r="H261" s="15"/>
      <c r="I261" s="15"/>
      <c r="J261" s="15"/>
      <c r="K261" s="49"/>
      <c r="L261" s="15"/>
      <c r="M261" s="15"/>
      <c r="N261" s="15"/>
      <c r="O261" s="15"/>
      <c r="P261" s="15"/>
      <c r="Q261" s="15"/>
      <c r="R261" s="15"/>
      <c r="S261" s="15"/>
      <c r="T261" s="15"/>
      <c r="U261" s="15"/>
      <c r="V261" s="15"/>
      <c r="W261" s="15"/>
      <c r="X261" s="15"/>
      <c r="Y261" s="15"/>
      <c r="Z261" s="15"/>
    </row>
    <row r="262" spans="1:26" ht="15.75" customHeight="1" x14ac:dyDescent="0.25">
      <c r="A262" s="18"/>
      <c r="B262" s="15"/>
      <c r="C262" s="15"/>
      <c r="D262" s="15"/>
      <c r="E262" s="15"/>
      <c r="F262" s="15"/>
      <c r="G262" s="15"/>
      <c r="H262" s="15"/>
      <c r="I262" s="15"/>
      <c r="J262" s="15"/>
      <c r="K262" s="49"/>
      <c r="L262" s="15"/>
      <c r="M262" s="15"/>
      <c r="N262" s="15"/>
      <c r="O262" s="15"/>
      <c r="P262" s="15"/>
      <c r="Q262" s="15"/>
      <c r="R262" s="15"/>
      <c r="S262" s="15"/>
      <c r="T262" s="15"/>
      <c r="U262" s="15"/>
      <c r="V262" s="15"/>
      <c r="W262" s="15"/>
      <c r="X262" s="15"/>
      <c r="Y262" s="15"/>
      <c r="Z262" s="15"/>
    </row>
    <row r="263" spans="1:26" ht="15.75" customHeight="1" x14ac:dyDescent="0.25">
      <c r="A263" s="18"/>
      <c r="B263" s="15"/>
      <c r="C263" s="15"/>
      <c r="D263" s="15"/>
      <c r="E263" s="15"/>
      <c r="F263" s="15"/>
      <c r="G263" s="15"/>
      <c r="H263" s="15"/>
      <c r="I263" s="15"/>
      <c r="J263" s="15"/>
      <c r="K263" s="49"/>
      <c r="L263" s="15"/>
      <c r="M263" s="15"/>
      <c r="N263" s="15"/>
      <c r="O263" s="15"/>
      <c r="P263" s="15"/>
      <c r="Q263" s="15"/>
      <c r="R263" s="15"/>
      <c r="S263" s="15"/>
      <c r="T263" s="15"/>
      <c r="U263" s="15"/>
      <c r="V263" s="15"/>
      <c r="W263" s="15"/>
      <c r="X263" s="15"/>
      <c r="Y263" s="15"/>
      <c r="Z263" s="15"/>
    </row>
    <row r="264" spans="1:26" ht="15.75" customHeight="1" x14ac:dyDescent="0.25">
      <c r="A264" s="18"/>
      <c r="B264" s="15"/>
      <c r="C264" s="15"/>
      <c r="D264" s="15"/>
      <c r="E264" s="15"/>
      <c r="F264" s="15"/>
      <c r="G264" s="15"/>
      <c r="H264" s="15"/>
      <c r="I264" s="15"/>
      <c r="J264" s="15"/>
      <c r="K264" s="49"/>
      <c r="L264" s="15"/>
      <c r="M264" s="15"/>
      <c r="N264" s="15"/>
      <c r="O264" s="15"/>
      <c r="P264" s="15"/>
      <c r="Q264" s="15"/>
      <c r="R264" s="15"/>
      <c r="S264" s="15"/>
      <c r="T264" s="15"/>
      <c r="U264" s="15"/>
      <c r="V264" s="15"/>
      <c r="W264" s="15"/>
      <c r="X264" s="15"/>
      <c r="Y264" s="15"/>
      <c r="Z264" s="15"/>
    </row>
    <row r="265" spans="1:26" ht="15.75" customHeight="1" x14ac:dyDescent="0.25">
      <c r="A265" s="18"/>
      <c r="B265" s="15"/>
      <c r="C265" s="15"/>
      <c r="D265" s="15"/>
      <c r="E265" s="15"/>
      <c r="F265" s="15"/>
      <c r="G265" s="15"/>
      <c r="H265" s="15"/>
      <c r="I265" s="15"/>
      <c r="J265" s="15"/>
      <c r="K265" s="49"/>
      <c r="L265" s="15"/>
      <c r="M265" s="15"/>
      <c r="N265" s="15"/>
      <c r="O265" s="15"/>
      <c r="P265" s="15"/>
      <c r="Q265" s="15"/>
      <c r="R265" s="15"/>
      <c r="S265" s="15"/>
      <c r="T265" s="15"/>
      <c r="U265" s="15"/>
      <c r="V265" s="15"/>
      <c r="W265" s="15"/>
      <c r="X265" s="15"/>
      <c r="Y265" s="15"/>
      <c r="Z265" s="15"/>
    </row>
    <row r="266" spans="1:26" ht="15.75" customHeight="1" x14ac:dyDescent="0.25">
      <c r="A266" s="18"/>
      <c r="B266" s="15"/>
      <c r="C266" s="15"/>
      <c r="D266" s="15"/>
      <c r="E266" s="15"/>
      <c r="F266" s="15"/>
      <c r="G266" s="15"/>
      <c r="H266" s="15"/>
      <c r="I266" s="15"/>
      <c r="J266" s="15"/>
      <c r="K266" s="49"/>
      <c r="L266" s="15"/>
      <c r="M266" s="15"/>
      <c r="N266" s="15"/>
      <c r="O266" s="15"/>
      <c r="P266" s="15"/>
      <c r="Q266" s="15"/>
      <c r="R266" s="15"/>
      <c r="S266" s="15"/>
      <c r="T266" s="15"/>
      <c r="U266" s="15"/>
      <c r="V266" s="15"/>
      <c r="W266" s="15"/>
      <c r="X266" s="15"/>
      <c r="Y266" s="15"/>
      <c r="Z266" s="15"/>
    </row>
    <row r="267" spans="1:26" ht="15.75" customHeight="1" x14ac:dyDescent="0.25">
      <c r="A267" s="18"/>
      <c r="B267" s="15"/>
      <c r="C267" s="15"/>
      <c r="D267" s="15"/>
      <c r="E267" s="15"/>
      <c r="F267" s="15"/>
      <c r="G267" s="15"/>
      <c r="H267" s="15"/>
      <c r="I267" s="15"/>
      <c r="J267" s="15"/>
      <c r="K267" s="49"/>
      <c r="L267" s="15"/>
      <c r="M267" s="15"/>
      <c r="N267" s="15"/>
      <c r="O267" s="15"/>
      <c r="P267" s="15"/>
      <c r="Q267" s="15"/>
      <c r="R267" s="15"/>
      <c r="S267" s="15"/>
      <c r="T267" s="15"/>
      <c r="U267" s="15"/>
      <c r="V267" s="15"/>
      <c r="W267" s="15"/>
      <c r="X267" s="15"/>
      <c r="Y267" s="15"/>
      <c r="Z267" s="15"/>
    </row>
    <row r="268" spans="1:26" ht="15.75" customHeight="1" x14ac:dyDescent="0.25">
      <c r="A268" s="18"/>
      <c r="B268" s="15"/>
      <c r="C268" s="15"/>
      <c r="D268" s="15"/>
      <c r="E268" s="15"/>
      <c r="F268" s="15"/>
      <c r="G268" s="15"/>
      <c r="H268" s="15"/>
      <c r="I268" s="15"/>
      <c r="J268" s="15"/>
      <c r="K268" s="49"/>
      <c r="L268" s="15"/>
      <c r="M268" s="15"/>
      <c r="N268" s="15"/>
      <c r="O268" s="15"/>
      <c r="P268" s="15"/>
      <c r="Q268" s="15"/>
      <c r="R268" s="15"/>
      <c r="S268" s="15"/>
      <c r="T268" s="15"/>
      <c r="U268" s="15"/>
      <c r="V268" s="15"/>
      <c r="W268" s="15"/>
      <c r="X268" s="15"/>
      <c r="Y268" s="15"/>
      <c r="Z268" s="15"/>
    </row>
    <row r="269" spans="1:26" ht="15.75" customHeight="1" x14ac:dyDescent="0.25">
      <c r="A269" s="18"/>
      <c r="B269" s="15"/>
      <c r="C269" s="15"/>
      <c r="D269" s="15"/>
      <c r="E269" s="15"/>
      <c r="F269" s="15"/>
      <c r="G269" s="15"/>
      <c r="H269" s="15"/>
      <c r="I269" s="15"/>
      <c r="J269" s="15"/>
      <c r="K269" s="49"/>
      <c r="L269" s="15"/>
      <c r="M269" s="15"/>
      <c r="N269" s="15"/>
      <c r="O269" s="15"/>
      <c r="P269" s="15"/>
      <c r="Q269" s="15"/>
      <c r="R269" s="15"/>
      <c r="S269" s="15"/>
      <c r="T269" s="15"/>
      <c r="U269" s="15"/>
      <c r="V269" s="15"/>
      <c r="W269" s="15"/>
      <c r="X269" s="15"/>
      <c r="Y269" s="15"/>
      <c r="Z269" s="15"/>
    </row>
    <row r="270" spans="1:26" ht="15.75" customHeight="1" x14ac:dyDescent="0.25">
      <c r="A270" s="18"/>
      <c r="B270" s="15"/>
      <c r="C270" s="15"/>
      <c r="D270" s="15"/>
      <c r="E270" s="15"/>
      <c r="F270" s="15"/>
      <c r="G270" s="15"/>
      <c r="H270" s="15"/>
      <c r="I270" s="15"/>
      <c r="J270" s="15"/>
      <c r="K270" s="49"/>
      <c r="L270" s="15"/>
      <c r="M270" s="15"/>
      <c r="N270" s="15"/>
      <c r="O270" s="15"/>
      <c r="P270" s="15"/>
      <c r="Q270" s="15"/>
      <c r="R270" s="15"/>
      <c r="S270" s="15"/>
      <c r="T270" s="15"/>
      <c r="U270" s="15"/>
      <c r="V270" s="15"/>
      <c r="W270" s="15"/>
      <c r="X270" s="15"/>
      <c r="Y270" s="15"/>
      <c r="Z270" s="15"/>
    </row>
    <row r="271" spans="1:26" ht="15.75" customHeight="1" x14ac:dyDescent="0.25">
      <c r="A271" s="18"/>
      <c r="B271" s="15"/>
      <c r="C271" s="15"/>
      <c r="D271" s="15"/>
      <c r="E271" s="15"/>
      <c r="F271" s="15"/>
      <c r="G271" s="15"/>
      <c r="H271" s="15"/>
      <c r="I271" s="15"/>
      <c r="J271" s="15"/>
      <c r="K271" s="49"/>
      <c r="L271" s="15"/>
      <c r="M271" s="15"/>
      <c r="N271" s="15"/>
      <c r="O271" s="15"/>
      <c r="P271" s="15"/>
      <c r="Q271" s="15"/>
      <c r="R271" s="15"/>
      <c r="S271" s="15"/>
      <c r="T271" s="15"/>
      <c r="U271" s="15"/>
      <c r="V271" s="15"/>
      <c r="W271" s="15"/>
      <c r="X271" s="15"/>
      <c r="Y271" s="15"/>
      <c r="Z271" s="15"/>
    </row>
    <row r="272" spans="1:26" ht="15.75" customHeight="1" x14ac:dyDescent="0.25">
      <c r="A272" s="18"/>
      <c r="B272" s="15"/>
      <c r="C272" s="15"/>
      <c r="D272" s="15"/>
      <c r="E272" s="15"/>
      <c r="F272" s="15"/>
      <c r="G272" s="15"/>
      <c r="H272" s="15"/>
      <c r="I272" s="15"/>
      <c r="J272" s="15"/>
      <c r="K272" s="49"/>
      <c r="L272" s="15"/>
      <c r="M272" s="15"/>
      <c r="N272" s="15"/>
      <c r="O272" s="15"/>
      <c r="P272" s="15"/>
      <c r="Q272" s="15"/>
      <c r="R272" s="15"/>
      <c r="S272" s="15"/>
      <c r="T272" s="15"/>
      <c r="U272" s="15"/>
      <c r="V272" s="15"/>
      <c r="W272" s="15"/>
      <c r="X272" s="15"/>
      <c r="Y272" s="15"/>
      <c r="Z272" s="15"/>
    </row>
    <row r="273" spans="1:26" ht="15.75" customHeight="1" x14ac:dyDescent="0.25">
      <c r="A273" s="18"/>
      <c r="B273" s="15"/>
      <c r="C273" s="15"/>
      <c r="D273" s="15"/>
      <c r="E273" s="15"/>
      <c r="F273" s="15"/>
      <c r="G273" s="15"/>
      <c r="H273" s="15"/>
      <c r="I273" s="15"/>
      <c r="J273" s="15"/>
      <c r="K273" s="49"/>
      <c r="L273" s="15"/>
      <c r="M273" s="15"/>
      <c r="N273" s="15"/>
      <c r="O273" s="15"/>
      <c r="P273" s="15"/>
      <c r="Q273" s="15"/>
      <c r="R273" s="15"/>
      <c r="S273" s="15"/>
      <c r="T273" s="15"/>
      <c r="U273" s="15"/>
      <c r="V273" s="15"/>
      <c r="W273" s="15"/>
      <c r="X273" s="15"/>
      <c r="Y273" s="15"/>
      <c r="Z273" s="15"/>
    </row>
    <row r="274" spans="1:26" ht="15.75" customHeight="1" x14ac:dyDescent="0.25">
      <c r="A274" s="18"/>
      <c r="B274" s="15"/>
      <c r="C274" s="15"/>
      <c r="D274" s="15"/>
      <c r="E274" s="15"/>
      <c r="F274" s="15"/>
      <c r="G274" s="15"/>
      <c r="H274" s="15"/>
      <c r="I274" s="15"/>
      <c r="J274" s="15"/>
      <c r="K274" s="49"/>
      <c r="L274" s="15"/>
      <c r="M274" s="15"/>
      <c r="N274" s="15"/>
      <c r="O274" s="15"/>
      <c r="P274" s="15"/>
      <c r="Q274" s="15"/>
      <c r="R274" s="15"/>
      <c r="S274" s="15"/>
      <c r="T274" s="15"/>
      <c r="U274" s="15"/>
      <c r="V274" s="15"/>
      <c r="W274" s="15"/>
      <c r="X274" s="15"/>
      <c r="Y274" s="15"/>
      <c r="Z274" s="15"/>
    </row>
    <row r="275" spans="1:26" ht="15.75" customHeight="1" x14ac:dyDescent="0.25">
      <c r="A275" s="18"/>
      <c r="B275" s="15"/>
      <c r="C275" s="15"/>
      <c r="D275" s="15"/>
      <c r="E275" s="15"/>
      <c r="F275" s="15"/>
      <c r="G275" s="15"/>
      <c r="H275" s="15"/>
      <c r="I275" s="15"/>
      <c r="J275" s="15"/>
      <c r="K275" s="49"/>
      <c r="L275" s="15"/>
      <c r="M275" s="15"/>
      <c r="N275" s="15"/>
      <c r="O275" s="15"/>
      <c r="P275" s="15"/>
      <c r="Q275" s="15"/>
      <c r="R275" s="15"/>
      <c r="S275" s="15"/>
      <c r="T275" s="15"/>
      <c r="U275" s="15"/>
      <c r="V275" s="15"/>
      <c r="W275" s="15"/>
      <c r="X275" s="15"/>
      <c r="Y275" s="15"/>
      <c r="Z275" s="15"/>
    </row>
    <row r="276" spans="1:26" ht="15.75" customHeight="1" x14ac:dyDescent="0.25">
      <c r="A276" s="18"/>
      <c r="B276" s="15"/>
      <c r="C276" s="15"/>
      <c r="D276" s="15"/>
      <c r="E276" s="15"/>
      <c r="F276" s="15"/>
      <c r="G276" s="15"/>
      <c r="H276" s="15"/>
      <c r="I276" s="15"/>
      <c r="J276" s="15"/>
      <c r="K276" s="49"/>
      <c r="L276" s="15"/>
      <c r="M276" s="15"/>
      <c r="N276" s="15"/>
      <c r="O276" s="15"/>
      <c r="P276" s="15"/>
      <c r="Q276" s="15"/>
      <c r="R276" s="15"/>
      <c r="S276" s="15"/>
      <c r="T276" s="15"/>
      <c r="U276" s="15"/>
      <c r="V276" s="15"/>
      <c r="W276" s="15"/>
      <c r="X276" s="15"/>
      <c r="Y276" s="15"/>
      <c r="Z276" s="15"/>
    </row>
    <row r="277" spans="1:26" ht="15.75" customHeight="1" x14ac:dyDescent="0.25">
      <c r="A277" s="18"/>
      <c r="B277" s="15"/>
      <c r="C277" s="15"/>
      <c r="D277" s="15"/>
      <c r="E277" s="15"/>
      <c r="F277" s="15"/>
      <c r="G277" s="15"/>
      <c r="H277" s="15"/>
      <c r="I277" s="15"/>
      <c r="J277" s="15"/>
      <c r="K277" s="49"/>
      <c r="L277" s="15"/>
      <c r="M277" s="15"/>
      <c r="N277" s="15"/>
      <c r="O277" s="15"/>
      <c r="P277" s="15"/>
      <c r="Q277" s="15"/>
      <c r="R277" s="15"/>
      <c r="S277" s="15"/>
      <c r="T277" s="15"/>
      <c r="U277" s="15"/>
      <c r="V277" s="15"/>
      <c r="W277" s="15"/>
      <c r="X277" s="15"/>
      <c r="Y277" s="15"/>
      <c r="Z277" s="15"/>
    </row>
    <row r="278" spans="1:26" ht="15.75" customHeight="1" x14ac:dyDescent="0.25">
      <c r="A278" s="18"/>
      <c r="B278" s="15"/>
      <c r="C278" s="15"/>
      <c r="D278" s="15"/>
      <c r="E278" s="15"/>
      <c r="F278" s="15"/>
      <c r="G278" s="15"/>
      <c r="H278" s="15"/>
      <c r="I278" s="15"/>
      <c r="J278" s="15"/>
      <c r="K278" s="49"/>
      <c r="L278" s="15"/>
      <c r="M278" s="15"/>
      <c r="N278" s="15"/>
      <c r="O278" s="15"/>
      <c r="P278" s="15"/>
      <c r="Q278" s="15"/>
      <c r="R278" s="15"/>
      <c r="S278" s="15"/>
      <c r="T278" s="15"/>
      <c r="U278" s="15"/>
      <c r="V278" s="15"/>
      <c r="W278" s="15"/>
      <c r="X278" s="15"/>
      <c r="Y278" s="15"/>
      <c r="Z278" s="15"/>
    </row>
    <row r="279" spans="1:26" ht="15.75" customHeight="1" x14ac:dyDescent="0.25">
      <c r="A279" s="18"/>
      <c r="B279" s="15"/>
      <c r="C279" s="15"/>
      <c r="D279" s="15"/>
      <c r="E279" s="15"/>
      <c r="F279" s="15"/>
      <c r="G279" s="15"/>
      <c r="H279" s="15"/>
      <c r="I279" s="15"/>
      <c r="J279" s="15"/>
      <c r="K279" s="49"/>
      <c r="L279" s="15"/>
      <c r="M279" s="15"/>
      <c r="N279" s="15"/>
      <c r="O279" s="15"/>
      <c r="P279" s="15"/>
      <c r="Q279" s="15"/>
      <c r="R279" s="15"/>
      <c r="S279" s="15"/>
      <c r="T279" s="15"/>
      <c r="U279" s="15"/>
      <c r="V279" s="15"/>
      <c r="W279" s="15"/>
      <c r="X279" s="15"/>
      <c r="Y279" s="15"/>
      <c r="Z279" s="15"/>
    </row>
    <row r="280" spans="1:26" ht="15.75" customHeight="1" x14ac:dyDescent="0.25">
      <c r="A280" s="18"/>
      <c r="B280" s="15"/>
      <c r="C280" s="15"/>
      <c r="D280" s="15"/>
      <c r="E280" s="15"/>
      <c r="F280" s="15"/>
      <c r="G280" s="15"/>
      <c r="H280" s="15"/>
      <c r="I280" s="15"/>
      <c r="J280" s="15"/>
      <c r="K280" s="49"/>
      <c r="L280" s="15"/>
      <c r="M280" s="15"/>
      <c r="N280" s="15"/>
      <c r="O280" s="15"/>
      <c r="P280" s="15"/>
      <c r="Q280" s="15"/>
      <c r="R280" s="15"/>
      <c r="S280" s="15"/>
      <c r="T280" s="15"/>
      <c r="U280" s="15"/>
      <c r="V280" s="15"/>
      <c r="W280" s="15"/>
      <c r="X280" s="15"/>
      <c r="Y280" s="15"/>
      <c r="Z280" s="15"/>
    </row>
    <row r="281" spans="1:26" ht="15.75" customHeight="1" x14ac:dyDescent="0.25">
      <c r="A281" s="18"/>
      <c r="B281" s="15"/>
      <c r="C281" s="15"/>
      <c r="D281" s="15"/>
      <c r="E281" s="15"/>
      <c r="F281" s="15"/>
      <c r="G281" s="15"/>
      <c r="H281" s="15"/>
      <c r="I281" s="15"/>
      <c r="J281" s="15"/>
      <c r="K281" s="49"/>
      <c r="L281" s="15"/>
      <c r="M281" s="15"/>
      <c r="N281" s="15"/>
      <c r="O281" s="15"/>
      <c r="P281" s="15"/>
      <c r="Q281" s="15"/>
      <c r="R281" s="15"/>
      <c r="S281" s="15"/>
      <c r="T281" s="15"/>
      <c r="U281" s="15"/>
      <c r="V281" s="15"/>
      <c r="W281" s="15"/>
      <c r="X281" s="15"/>
      <c r="Y281" s="15"/>
      <c r="Z281" s="15"/>
    </row>
    <row r="282" spans="1:26" ht="15.75" customHeight="1" x14ac:dyDescent="0.25">
      <c r="A282" s="18"/>
      <c r="B282" s="15"/>
      <c r="C282" s="15"/>
      <c r="D282" s="15"/>
      <c r="E282" s="15"/>
      <c r="F282" s="15"/>
      <c r="G282" s="15"/>
      <c r="H282" s="15"/>
      <c r="I282" s="15"/>
      <c r="J282" s="15"/>
      <c r="K282" s="49"/>
      <c r="L282" s="15"/>
      <c r="M282" s="15"/>
      <c r="N282" s="15"/>
      <c r="O282" s="15"/>
      <c r="P282" s="15"/>
      <c r="Q282" s="15"/>
      <c r="R282" s="15"/>
      <c r="S282" s="15"/>
      <c r="T282" s="15"/>
      <c r="U282" s="15"/>
      <c r="V282" s="15"/>
      <c r="W282" s="15"/>
      <c r="X282" s="15"/>
      <c r="Y282" s="15"/>
      <c r="Z282" s="15"/>
    </row>
    <row r="283" spans="1:26" ht="15.75" customHeight="1" x14ac:dyDescent="0.25">
      <c r="A283" s="18"/>
      <c r="B283" s="15"/>
      <c r="C283" s="15"/>
      <c r="D283" s="15"/>
      <c r="E283" s="15"/>
      <c r="F283" s="15"/>
      <c r="G283" s="15"/>
      <c r="H283" s="15"/>
      <c r="I283" s="15"/>
      <c r="J283" s="15"/>
      <c r="K283" s="49"/>
      <c r="L283" s="15"/>
      <c r="M283" s="15"/>
      <c r="N283" s="15"/>
      <c r="O283" s="15"/>
      <c r="P283" s="15"/>
      <c r="Q283" s="15"/>
      <c r="R283" s="15"/>
      <c r="S283" s="15"/>
      <c r="T283" s="15"/>
      <c r="U283" s="15"/>
      <c r="V283" s="15"/>
      <c r="W283" s="15"/>
      <c r="X283" s="15"/>
      <c r="Y283" s="15"/>
      <c r="Z283" s="15"/>
    </row>
    <row r="284" spans="1:26" ht="15.75" customHeight="1" x14ac:dyDescent="0.25">
      <c r="A284" s="18"/>
      <c r="B284" s="15"/>
      <c r="C284" s="15"/>
      <c r="D284" s="15"/>
      <c r="E284" s="15"/>
      <c r="F284" s="15"/>
      <c r="G284" s="15"/>
      <c r="H284" s="15"/>
      <c r="I284" s="15"/>
      <c r="J284" s="15"/>
      <c r="K284" s="49"/>
      <c r="L284" s="15"/>
      <c r="M284" s="15"/>
      <c r="N284" s="15"/>
      <c r="O284" s="15"/>
      <c r="P284" s="15"/>
      <c r="Q284" s="15"/>
      <c r="R284" s="15"/>
      <c r="S284" s="15"/>
      <c r="T284" s="15"/>
      <c r="U284" s="15"/>
      <c r="V284" s="15"/>
      <c r="W284" s="15"/>
      <c r="X284" s="15"/>
      <c r="Y284" s="15"/>
      <c r="Z284" s="15"/>
    </row>
    <row r="285" spans="1:26" ht="15.75" customHeight="1" x14ac:dyDescent="0.25">
      <c r="A285" s="18"/>
      <c r="B285" s="15"/>
      <c r="C285" s="15"/>
      <c r="D285" s="15"/>
      <c r="E285" s="15"/>
      <c r="F285" s="15"/>
      <c r="G285" s="15"/>
      <c r="H285" s="15"/>
      <c r="I285" s="15"/>
      <c r="J285" s="15"/>
      <c r="K285" s="49"/>
      <c r="L285" s="15"/>
      <c r="M285" s="15"/>
      <c r="N285" s="15"/>
      <c r="O285" s="15"/>
      <c r="P285" s="15"/>
      <c r="Q285" s="15"/>
      <c r="R285" s="15"/>
      <c r="S285" s="15"/>
      <c r="T285" s="15"/>
      <c r="U285" s="15"/>
      <c r="V285" s="15"/>
      <c r="W285" s="15"/>
      <c r="X285" s="15"/>
      <c r="Y285" s="15"/>
      <c r="Z285" s="15"/>
    </row>
    <row r="286" spans="1:26" ht="15.75" customHeight="1" x14ac:dyDescent="0.25">
      <c r="A286" s="18"/>
      <c r="B286" s="15"/>
      <c r="C286" s="15"/>
      <c r="D286" s="15"/>
      <c r="E286" s="15"/>
      <c r="F286" s="15"/>
      <c r="G286" s="15"/>
      <c r="H286" s="15"/>
      <c r="I286" s="15"/>
      <c r="J286" s="15"/>
      <c r="K286" s="49"/>
      <c r="L286" s="15"/>
      <c r="M286" s="15"/>
      <c r="N286" s="15"/>
      <c r="O286" s="15"/>
      <c r="P286" s="15"/>
      <c r="Q286" s="15"/>
      <c r="R286" s="15"/>
      <c r="S286" s="15"/>
      <c r="T286" s="15"/>
      <c r="U286" s="15"/>
      <c r="V286" s="15"/>
      <c r="W286" s="15"/>
      <c r="X286" s="15"/>
      <c r="Y286" s="15"/>
      <c r="Z286" s="15"/>
    </row>
    <row r="287" spans="1:26" ht="15.75" customHeight="1" x14ac:dyDescent="0.25">
      <c r="A287" s="18"/>
      <c r="B287" s="15"/>
      <c r="C287" s="15"/>
      <c r="D287" s="15"/>
      <c r="E287" s="15"/>
      <c r="F287" s="15"/>
      <c r="G287" s="15"/>
      <c r="H287" s="15"/>
      <c r="I287" s="15"/>
      <c r="J287" s="15"/>
      <c r="K287" s="49"/>
      <c r="L287" s="15"/>
      <c r="M287" s="15"/>
      <c r="N287" s="15"/>
      <c r="O287" s="15"/>
      <c r="P287" s="15"/>
      <c r="Q287" s="15"/>
      <c r="R287" s="15"/>
      <c r="S287" s="15"/>
      <c r="T287" s="15"/>
      <c r="U287" s="15"/>
      <c r="V287" s="15"/>
      <c r="W287" s="15"/>
      <c r="X287" s="15"/>
      <c r="Y287" s="15"/>
      <c r="Z287" s="15"/>
    </row>
    <row r="288" spans="1:26" ht="15.75" customHeight="1" x14ac:dyDescent="0.25">
      <c r="A288" s="18"/>
      <c r="B288" s="15"/>
      <c r="C288" s="15"/>
      <c r="D288" s="15"/>
      <c r="E288" s="15"/>
      <c r="F288" s="15"/>
      <c r="G288" s="15"/>
      <c r="H288" s="15"/>
      <c r="I288" s="15"/>
      <c r="J288" s="15"/>
      <c r="K288" s="49"/>
      <c r="L288" s="15"/>
      <c r="M288" s="15"/>
      <c r="N288" s="15"/>
      <c r="O288" s="15"/>
      <c r="P288" s="15"/>
      <c r="Q288" s="15"/>
      <c r="R288" s="15"/>
      <c r="S288" s="15"/>
      <c r="T288" s="15"/>
      <c r="U288" s="15"/>
      <c r="V288" s="15"/>
      <c r="W288" s="15"/>
      <c r="X288" s="15"/>
      <c r="Y288" s="15"/>
      <c r="Z288" s="15"/>
    </row>
    <row r="289" spans="1:26" ht="15.75" customHeight="1" x14ac:dyDescent="0.25">
      <c r="A289" s="18"/>
      <c r="B289" s="15"/>
      <c r="C289" s="15"/>
      <c r="D289" s="15"/>
      <c r="E289" s="15"/>
      <c r="F289" s="15"/>
      <c r="G289" s="15"/>
      <c r="H289" s="15"/>
      <c r="I289" s="15"/>
      <c r="J289" s="15"/>
      <c r="K289" s="49"/>
      <c r="L289" s="15"/>
      <c r="M289" s="15"/>
      <c r="N289" s="15"/>
      <c r="O289" s="15"/>
      <c r="P289" s="15"/>
      <c r="Q289" s="15"/>
      <c r="R289" s="15"/>
      <c r="S289" s="15"/>
      <c r="T289" s="15"/>
      <c r="U289" s="15"/>
      <c r="V289" s="15"/>
      <c r="W289" s="15"/>
      <c r="X289" s="15"/>
      <c r="Y289" s="15"/>
      <c r="Z289" s="15"/>
    </row>
    <row r="290" spans="1:26" ht="15.75" customHeight="1" x14ac:dyDescent="0.25">
      <c r="A290" s="18"/>
      <c r="B290" s="15"/>
      <c r="C290" s="15"/>
      <c r="D290" s="15"/>
      <c r="E290" s="15"/>
      <c r="F290" s="15"/>
      <c r="G290" s="15"/>
      <c r="H290" s="15"/>
      <c r="I290" s="15"/>
      <c r="J290" s="15"/>
      <c r="K290" s="49"/>
      <c r="L290" s="15"/>
      <c r="M290" s="15"/>
      <c r="N290" s="15"/>
      <c r="O290" s="15"/>
      <c r="P290" s="15"/>
      <c r="Q290" s="15"/>
      <c r="R290" s="15"/>
      <c r="S290" s="15"/>
      <c r="T290" s="15"/>
      <c r="U290" s="15"/>
      <c r="V290" s="15"/>
      <c r="W290" s="15"/>
      <c r="X290" s="15"/>
      <c r="Y290" s="15"/>
      <c r="Z290" s="15"/>
    </row>
    <row r="291" spans="1:26" ht="15.75" customHeight="1" x14ac:dyDescent="0.25">
      <c r="A291" s="18"/>
      <c r="B291" s="15"/>
      <c r="C291" s="15"/>
      <c r="D291" s="15"/>
      <c r="E291" s="15"/>
      <c r="F291" s="15"/>
      <c r="G291" s="15"/>
      <c r="H291" s="15"/>
      <c r="I291" s="15"/>
      <c r="J291" s="15"/>
      <c r="K291" s="49"/>
      <c r="L291" s="15"/>
      <c r="M291" s="15"/>
      <c r="N291" s="15"/>
      <c r="O291" s="15"/>
      <c r="P291" s="15"/>
      <c r="Q291" s="15"/>
      <c r="R291" s="15"/>
      <c r="S291" s="15"/>
      <c r="T291" s="15"/>
      <c r="U291" s="15"/>
      <c r="V291" s="15"/>
      <c r="W291" s="15"/>
      <c r="X291" s="15"/>
      <c r="Y291" s="15"/>
      <c r="Z291" s="15"/>
    </row>
    <row r="292" spans="1:26" ht="15.75" customHeight="1" x14ac:dyDescent="0.25">
      <c r="A292" s="18"/>
      <c r="B292" s="15"/>
      <c r="C292" s="15"/>
      <c r="D292" s="15"/>
      <c r="E292" s="15"/>
      <c r="F292" s="15"/>
      <c r="G292" s="15"/>
      <c r="H292" s="15"/>
      <c r="I292" s="15"/>
      <c r="J292" s="15"/>
      <c r="K292" s="49"/>
      <c r="L292" s="15"/>
      <c r="M292" s="15"/>
      <c r="N292" s="15"/>
      <c r="O292" s="15"/>
      <c r="P292" s="15"/>
      <c r="Q292" s="15"/>
      <c r="R292" s="15"/>
      <c r="S292" s="15"/>
      <c r="T292" s="15"/>
      <c r="U292" s="15"/>
      <c r="V292" s="15"/>
      <c r="W292" s="15"/>
      <c r="X292" s="15"/>
      <c r="Y292" s="15"/>
      <c r="Z292" s="15"/>
    </row>
    <row r="293" spans="1:26" ht="15.75" customHeight="1" x14ac:dyDescent="0.25">
      <c r="A293" s="18"/>
      <c r="B293" s="15"/>
      <c r="C293" s="15"/>
      <c r="D293" s="15"/>
      <c r="E293" s="15"/>
      <c r="F293" s="15"/>
      <c r="G293" s="15"/>
      <c r="H293" s="15"/>
      <c r="I293" s="15"/>
      <c r="J293" s="15"/>
      <c r="K293" s="49"/>
      <c r="L293" s="15"/>
      <c r="M293" s="15"/>
      <c r="N293" s="15"/>
      <c r="O293" s="15"/>
      <c r="P293" s="15"/>
      <c r="Q293" s="15"/>
      <c r="R293" s="15"/>
      <c r="S293" s="15"/>
      <c r="T293" s="15"/>
      <c r="U293" s="15"/>
      <c r="V293" s="15"/>
      <c r="W293" s="15"/>
      <c r="X293" s="15"/>
      <c r="Y293" s="15"/>
      <c r="Z293" s="15"/>
    </row>
    <row r="294" spans="1:26" ht="15.75" customHeight="1" x14ac:dyDescent="0.25">
      <c r="A294" s="18"/>
      <c r="B294" s="15"/>
      <c r="C294" s="15"/>
      <c r="D294" s="15"/>
      <c r="E294" s="15"/>
      <c r="F294" s="15"/>
      <c r="G294" s="15"/>
      <c r="H294" s="15"/>
      <c r="I294" s="15"/>
      <c r="J294" s="15"/>
      <c r="K294" s="49"/>
      <c r="L294" s="15"/>
      <c r="M294" s="15"/>
      <c r="N294" s="15"/>
      <c r="O294" s="15"/>
      <c r="P294" s="15"/>
      <c r="Q294" s="15"/>
      <c r="R294" s="15"/>
      <c r="S294" s="15"/>
      <c r="T294" s="15"/>
      <c r="U294" s="15"/>
      <c r="V294" s="15"/>
      <c r="W294" s="15"/>
      <c r="X294" s="15"/>
      <c r="Y294" s="15"/>
      <c r="Z294" s="15"/>
    </row>
    <row r="295" spans="1:26" ht="15.75" customHeight="1" x14ac:dyDescent="0.25">
      <c r="A295" s="18"/>
      <c r="B295" s="15"/>
      <c r="C295" s="15"/>
      <c r="D295" s="15"/>
      <c r="E295" s="15"/>
      <c r="F295" s="15"/>
      <c r="G295" s="15"/>
      <c r="H295" s="15"/>
      <c r="I295" s="15"/>
      <c r="J295" s="15"/>
      <c r="K295" s="49"/>
      <c r="L295" s="15"/>
      <c r="M295" s="15"/>
      <c r="N295" s="15"/>
      <c r="O295" s="15"/>
      <c r="P295" s="15"/>
      <c r="Q295" s="15"/>
      <c r="R295" s="15"/>
      <c r="S295" s="15"/>
      <c r="T295" s="15"/>
      <c r="U295" s="15"/>
      <c r="V295" s="15"/>
      <c r="W295" s="15"/>
      <c r="X295" s="15"/>
      <c r="Y295" s="15"/>
      <c r="Z295" s="15"/>
    </row>
    <row r="296" spans="1:26" ht="15.75" customHeight="1" x14ac:dyDescent="0.25">
      <c r="A296" s="18"/>
      <c r="B296" s="15"/>
      <c r="C296" s="15"/>
      <c r="D296" s="15"/>
      <c r="E296" s="15"/>
      <c r="F296" s="15"/>
      <c r="G296" s="15"/>
      <c r="H296" s="15"/>
      <c r="I296" s="15"/>
      <c r="J296" s="15"/>
      <c r="K296" s="49"/>
      <c r="L296" s="15"/>
      <c r="M296" s="15"/>
      <c r="N296" s="15"/>
      <c r="O296" s="15"/>
      <c r="P296" s="15"/>
      <c r="Q296" s="15"/>
      <c r="R296" s="15"/>
      <c r="S296" s="15"/>
      <c r="T296" s="15"/>
      <c r="U296" s="15"/>
      <c r="V296" s="15"/>
      <c r="W296" s="15"/>
      <c r="X296" s="15"/>
      <c r="Y296" s="15"/>
      <c r="Z296" s="15"/>
    </row>
    <row r="297" spans="1:26" ht="15.75" customHeight="1" x14ac:dyDescent="0.25">
      <c r="A297" s="18"/>
      <c r="B297" s="15"/>
      <c r="C297" s="15"/>
      <c r="D297" s="15"/>
      <c r="E297" s="15"/>
      <c r="F297" s="15"/>
      <c r="G297" s="15"/>
      <c r="H297" s="15"/>
      <c r="I297" s="15"/>
      <c r="J297" s="15"/>
      <c r="K297" s="49"/>
      <c r="L297" s="15"/>
      <c r="M297" s="15"/>
      <c r="N297" s="15"/>
      <c r="O297" s="15"/>
      <c r="P297" s="15"/>
      <c r="Q297" s="15"/>
      <c r="R297" s="15"/>
      <c r="S297" s="15"/>
      <c r="T297" s="15"/>
      <c r="U297" s="15"/>
      <c r="V297" s="15"/>
      <c r="W297" s="15"/>
      <c r="X297" s="15"/>
      <c r="Y297" s="15"/>
      <c r="Z297" s="15"/>
    </row>
    <row r="298" spans="1:26" ht="15.75" customHeight="1" x14ac:dyDescent="0.25">
      <c r="A298" s="18"/>
      <c r="B298" s="15"/>
      <c r="C298" s="15"/>
      <c r="D298" s="15"/>
      <c r="E298" s="15"/>
      <c r="F298" s="15"/>
      <c r="G298" s="15"/>
      <c r="H298" s="15"/>
      <c r="I298" s="15"/>
      <c r="J298" s="15"/>
      <c r="K298" s="49"/>
      <c r="L298" s="15"/>
      <c r="M298" s="15"/>
      <c r="N298" s="15"/>
      <c r="O298" s="15"/>
      <c r="P298" s="15"/>
      <c r="Q298" s="15"/>
      <c r="R298" s="15"/>
      <c r="S298" s="15"/>
      <c r="T298" s="15"/>
      <c r="U298" s="15"/>
      <c r="V298" s="15"/>
      <c r="W298" s="15"/>
      <c r="X298" s="15"/>
      <c r="Y298" s="15"/>
      <c r="Z298" s="15"/>
    </row>
    <row r="299" spans="1:26" ht="15.75" customHeight="1" x14ac:dyDescent="0.25">
      <c r="A299" s="18"/>
      <c r="B299" s="15"/>
      <c r="C299" s="15"/>
      <c r="D299" s="15"/>
      <c r="E299" s="15"/>
      <c r="F299" s="15"/>
      <c r="G299" s="15"/>
      <c r="H299" s="15"/>
      <c r="I299" s="15"/>
      <c r="J299" s="15"/>
      <c r="K299" s="49"/>
      <c r="L299" s="15"/>
      <c r="M299" s="15"/>
      <c r="N299" s="15"/>
      <c r="O299" s="15"/>
      <c r="P299" s="15"/>
      <c r="Q299" s="15"/>
      <c r="R299" s="15"/>
      <c r="S299" s="15"/>
      <c r="T299" s="15"/>
      <c r="U299" s="15"/>
      <c r="V299" s="15"/>
      <c r="W299" s="15"/>
      <c r="X299" s="15"/>
      <c r="Y299" s="15"/>
      <c r="Z299" s="15"/>
    </row>
    <row r="300" spans="1:26" ht="15.75" customHeight="1" x14ac:dyDescent="0.25">
      <c r="A300" s="18"/>
      <c r="B300" s="15"/>
      <c r="C300" s="15"/>
      <c r="D300" s="15"/>
      <c r="E300" s="15"/>
      <c r="F300" s="15"/>
      <c r="G300" s="15"/>
      <c r="H300" s="15"/>
      <c r="I300" s="15"/>
      <c r="J300" s="15"/>
      <c r="K300" s="49"/>
      <c r="L300" s="15"/>
      <c r="M300" s="15"/>
      <c r="N300" s="15"/>
      <c r="O300" s="15"/>
      <c r="P300" s="15"/>
      <c r="Q300" s="15"/>
      <c r="R300" s="15"/>
      <c r="S300" s="15"/>
      <c r="T300" s="15"/>
      <c r="U300" s="15"/>
      <c r="V300" s="15"/>
      <c r="W300" s="15"/>
      <c r="X300" s="15"/>
      <c r="Y300" s="15"/>
      <c r="Z300" s="15"/>
    </row>
    <row r="301" spans="1:26" ht="15.75" customHeight="1" x14ac:dyDescent="0.25">
      <c r="A301" s="18"/>
      <c r="B301" s="15"/>
      <c r="C301" s="15"/>
      <c r="D301" s="15"/>
      <c r="E301" s="15"/>
      <c r="F301" s="15"/>
      <c r="G301" s="15"/>
      <c r="H301" s="15"/>
      <c r="I301" s="15"/>
      <c r="J301" s="15"/>
      <c r="K301" s="49"/>
      <c r="L301" s="15"/>
      <c r="M301" s="15"/>
      <c r="N301" s="15"/>
      <c r="O301" s="15"/>
      <c r="P301" s="15"/>
      <c r="Q301" s="15"/>
      <c r="R301" s="15"/>
      <c r="S301" s="15"/>
      <c r="T301" s="15"/>
      <c r="U301" s="15"/>
      <c r="V301" s="15"/>
      <c r="W301" s="15"/>
      <c r="X301" s="15"/>
      <c r="Y301" s="15"/>
      <c r="Z301" s="15"/>
    </row>
    <row r="302" spans="1:26" ht="15.75" customHeight="1" x14ac:dyDescent="0.25">
      <c r="A302" s="18"/>
      <c r="B302" s="15"/>
      <c r="C302" s="15"/>
      <c r="D302" s="15"/>
      <c r="E302" s="15"/>
      <c r="F302" s="15"/>
      <c r="G302" s="15"/>
      <c r="H302" s="15"/>
      <c r="I302" s="15"/>
      <c r="J302" s="15"/>
      <c r="K302" s="49"/>
      <c r="L302" s="15"/>
      <c r="M302" s="15"/>
      <c r="N302" s="15"/>
      <c r="O302" s="15"/>
      <c r="P302" s="15"/>
      <c r="Q302" s="15"/>
      <c r="R302" s="15"/>
      <c r="S302" s="15"/>
      <c r="T302" s="15"/>
      <c r="U302" s="15"/>
      <c r="V302" s="15"/>
      <c r="W302" s="15"/>
      <c r="X302" s="15"/>
      <c r="Y302" s="15"/>
      <c r="Z302" s="15"/>
    </row>
    <row r="303" spans="1:26" ht="15.75" customHeight="1" x14ac:dyDescent="0.25">
      <c r="A303" s="18"/>
      <c r="B303" s="15"/>
      <c r="C303" s="15"/>
      <c r="D303" s="15"/>
      <c r="E303" s="15"/>
      <c r="F303" s="15"/>
      <c r="G303" s="15"/>
      <c r="H303" s="15"/>
      <c r="I303" s="15"/>
      <c r="J303" s="15"/>
      <c r="K303" s="49"/>
      <c r="L303" s="15"/>
      <c r="M303" s="15"/>
      <c r="N303" s="15"/>
      <c r="O303" s="15"/>
      <c r="P303" s="15"/>
      <c r="Q303" s="15"/>
      <c r="R303" s="15"/>
      <c r="S303" s="15"/>
      <c r="T303" s="15"/>
      <c r="U303" s="15"/>
      <c r="V303" s="15"/>
      <c r="W303" s="15"/>
      <c r="X303" s="15"/>
      <c r="Y303" s="15"/>
      <c r="Z303" s="15"/>
    </row>
    <row r="304" spans="1:26" ht="15.75" customHeight="1" x14ac:dyDescent="0.25">
      <c r="A304" s="18"/>
      <c r="B304" s="15"/>
      <c r="C304" s="15"/>
      <c r="D304" s="15"/>
      <c r="E304" s="15"/>
      <c r="F304" s="15"/>
      <c r="G304" s="15"/>
      <c r="H304" s="15"/>
      <c r="I304" s="15"/>
      <c r="J304" s="15"/>
      <c r="K304" s="49"/>
      <c r="L304" s="15"/>
      <c r="M304" s="15"/>
      <c r="N304" s="15"/>
      <c r="O304" s="15"/>
      <c r="P304" s="15"/>
      <c r="Q304" s="15"/>
      <c r="R304" s="15"/>
      <c r="S304" s="15"/>
      <c r="T304" s="15"/>
      <c r="U304" s="15"/>
      <c r="V304" s="15"/>
      <c r="W304" s="15"/>
      <c r="X304" s="15"/>
      <c r="Y304" s="15"/>
      <c r="Z304" s="15"/>
    </row>
    <row r="305" spans="1:26" ht="15.75" customHeight="1" x14ac:dyDescent="0.25">
      <c r="A305" s="18"/>
      <c r="B305" s="15"/>
      <c r="C305" s="15"/>
      <c r="D305" s="15"/>
      <c r="E305" s="15"/>
      <c r="F305" s="15"/>
      <c r="G305" s="15"/>
      <c r="H305" s="15"/>
      <c r="I305" s="15"/>
      <c r="J305" s="15"/>
      <c r="K305" s="49"/>
      <c r="L305" s="15"/>
      <c r="M305" s="15"/>
      <c r="N305" s="15"/>
      <c r="O305" s="15"/>
      <c r="P305" s="15"/>
      <c r="Q305" s="15"/>
      <c r="R305" s="15"/>
      <c r="S305" s="15"/>
      <c r="T305" s="15"/>
      <c r="U305" s="15"/>
      <c r="V305" s="15"/>
      <c r="W305" s="15"/>
      <c r="X305" s="15"/>
      <c r="Y305" s="15"/>
      <c r="Z305" s="15"/>
    </row>
    <row r="306" spans="1:26" ht="15.75" customHeight="1" x14ac:dyDescent="0.25">
      <c r="A306" s="18"/>
      <c r="B306" s="15"/>
      <c r="C306" s="15"/>
      <c r="D306" s="15"/>
      <c r="E306" s="15"/>
      <c r="F306" s="15"/>
      <c r="G306" s="15"/>
      <c r="H306" s="15"/>
      <c r="I306" s="15"/>
      <c r="J306" s="15"/>
      <c r="K306" s="49"/>
      <c r="L306" s="15"/>
      <c r="M306" s="15"/>
      <c r="N306" s="15"/>
      <c r="O306" s="15"/>
      <c r="P306" s="15"/>
      <c r="Q306" s="15"/>
      <c r="R306" s="15"/>
      <c r="S306" s="15"/>
      <c r="T306" s="15"/>
      <c r="U306" s="15"/>
      <c r="V306" s="15"/>
      <c r="W306" s="15"/>
      <c r="X306" s="15"/>
      <c r="Y306" s="15"/>
      <c r="Z306" s="15"/>
    </row>
    <row r="307" spans="1:26" ht="15.75" customHeight="1" x14ac:dyDescent="0.25">
      <c r="A307" s="18"/>
      <c r="B307" s="15"/>
      <c r="C307" s="15"/>
      <c r="D307" s="15"/>
      <c r="E307" s="15"/>
      <c r="F307" s="15"/>
      <c r="G307" s="15"/>
      <c r="H307" s="15"/>
      <c r="I307" s="15"/>
      <c r="J307" s="15"/>
      <c r="K307" s="49"/>
      <c r="L307" s="15"/>
      <c r="M307" s="15"/>
      <c r="N307" s="15"/>
      <c r="O307" s="15"/>
      <c r="P307" s="15"/>
      <c r="Q307" s="15"/>
      <c r="R307" s="15"/>
      <c r="S307" s="15"/>
      <c r="T307" s="15"/>
      <c r="U307" s="15"/>
      <c r="V307" s="15"/>
      <c r="W307" s="15"/>
      <c r="X307" s="15"/>
      <c r="Y307" s="15"/>
      <c r="Z307" s="15"/>
    </row>
    <row r="308" spans="1:26" ht="15.75" customHeight="1" x14ac:dyDescent="0.25">
      <c r="A308" s="18"/>
      <c r="B308" s="15"/>
      <c r="C308" s="15"/>
      <c r="D308" s="15"/>
      <c r="E308" s="15"/>
      <c r="F308" s="15"/>
      <c r="G308" s="15"/>
      <c r="H308" s="15"/>
      <c r="I308" s="15"/>
      <c r="J308" s="15"/>
      <c r="K308" s="49"/>
      <c r="L308" s="15"/>
      <c r="M308" s="15"/>
      <c r="N308" s="15"/>
      <c r="O308" s="15"/>
      <c r="P308" s="15"/>
      <c r="Q308" s="15"/>
      <c r="R308" s="15"/>
      <c r="S308" s="15"/>
      <c r="T308" s="15"/>
      <c r="U308" s="15"/>
      <c r="V308" s="15"/>
      <c r="W308" s="15"/>
      <c r="X308" s="15"/>
      <c r="Y308" s="15"/>
      <c r="Z308" s="15"/>
    </row>
    <row r="309" spans="1:26" ht="15.75" customHeight="1" x14ac:dyDescent="0.25">
      <c r="A309" s="18"/>
      <c r="B309" s="15"/>
      <c r="C309" s="15"/>
      <c r="D309" s="15"/>
      <c r="E309" s="15"/>
      <c r="F309" s="15"/>
      <c r="G309" s="15"/>
      <c r="H309" s="15"/>
      <c r="I309" s="15"/>
      <c r="J309" s="15"/>
      <c r="K309" s="49"/>
      <c r="L309" s="15"/>
      <c r="M309" s="15"/>
      <c r="N309" s="15"/>
      <c r="O309" s="15"/>
      <c r="P309" s="15"/>
      <c r="Q309" s="15"/>
      <c r="R309" s="15"/>
      <c r="S309" s="15"/>
      <c r="T309" s="15"/>
      <c r="U309" s="15"/>
      <c r="V309" s="15"/>
      <c r="W309" s="15"/>
      <c r="X309" s="15"/>
      <c r="Y309" s="15"/>
      <c r="Z309" s="15"/>
    </row>
    <row r="310" spans="1:26" ht="15.75" customHeight="1" x14ac:dyDescent="0.25">
      <c r="A310" s="18"/>
      <c r="B310" s="15"/>
      <c r="C310" s="15"/>
      <c r="D310" s="15"/>
      <c r="E310" s="15"/>
      <c r="F310" s="15"/>
      <c r="G310" s="15"/>
      <c r="H310" s="15"/>
      <c r="I310" s="15"/>
      <c r="J310" s="15"/>
      <c r="K310" s="49"/>
      <c r="L310" s="15"/>
      <c r="M310" s="15"/>
      <c r="N310" s="15"/>
      <c r="O310" s="15"/>
      <c r="P310" s="15"/>
      <c r="Q310" s="15"/>
      <c r="R310" s="15"/>
      <c r="S310" s="15"/>
      <c r="T310" s="15"/>
      <c r="U310" s="15"/>
      <c r="V310" s="15"/>
      <c r="W310" s="15"/>
      <c r="X310" s="15"/>
      <c r="Y310" s="15"/>
      <c r="Z310" s="15"/>
    </row>
    <row r="311" spans="1:26" ht="15.75" customHeight="1" x14ac:dyDescent="0.25">
      <c r="A311" s="18"/>
      <c r="B311" s="15"/>
      <c r="C311" s="15"/>
      <c r="D311" s="15"/>
      <c r="E311" s="15"/>
      <c r="F311" s="15"/>
      <c r="G311" s="15"/>
      <c r="H311" s="15"/>
      <c r="I311" s="15"/>
      <c r="J311" s="15"/>
      <c r="K311" s="49"/>
      <c r="L311" s="15"/>
      <c r="M311" s="15"/>
      <c r="N311" s="15"/>
      <c r="O311" s="15"/>
      <c r="P311" s="15"/>
      <c r="Q311" s="15"/>
      <c r="R311" s="15"/>
      <c r="S311" s="15"/>
      <c r="T311" s="15"/>
      <c r="U311" s="15"/>
      <c r="V311" s="15"/>
      <c r="W311" s="15"/>
      <c r="X311" s="15"/>
      <c r="Y311" s="15"/>
      <c r="Z311" s="15"/>
    </row>
    <row r="312" spans="1:26" ht="15.75" customHeight="1" x14ac:dyDescent="0.25">
      <c r="A312" s="18"/>
      <c r="B312" s="15"/>
      <c r="C312" s="15"/>
      <c r="D312" s="15"/>
      <c r="E312" s="15"/>
      <c r="F312" s="15"/>
      <c r="G312" s="15"/>
      <c r="H312" s="15"/>
      <c r="I312" s="15"/>
      <c r="J312" s="15"/>
      <c r="K312" s="49"/>
      <c r="L312" s="15"/>
      <c r="M312" s="15"/>
      <c r="N312" s="15"/>
      <c r="O312" s="15"/>
      <c r="P312" s="15"/>
      <c r="Q312" s="15"/>
      <c r="R312" s="15"/>
      <c r="S312" s="15"/>
      <c r="T312" s="15"/>
      <c r="U312" s="15"/>
      <c r="V312" s="15"/>
      <c r="W312" s="15"/>
      <c r="X312" s="15"/>
      <c r="Y312" s="15"/>
      <c r="Z312" s="15"/>
    </row>
    <row r="313" spans="1:26" ht="15.75" customHeight="1" x14ac:dyDescent="0.25">
      <c r="A313" s="18"/>
      <c r="B313" s="15"/>
      <c r="C313" s="15"/>
      <c r="D313" s="15"/>
      <c r="E313" s="15"/>
      <c r="F313" s="15"/>
      <c r="G313" s="15"/>
      <c r="H313" s="15"/>
      <c r="I313" s="15"/>
      <c r="J313" s="15"/>
      <c r="K313" s="49"/>
      <c r="L313" s="15"/>
      <c r="M313" s="15"/>
      <c r="N313" s="15"/>
      <c r="O313" s="15"/>
      <c r="P313" s="15"/>
      <c r="Q313" s="15"/>
      <c r="R313" s="15"/>
      <c r="S313" s="15"/>
      <c r="T313" s="15"/>
      <c r="U313" s="15"/>
      <c r="V313" s="15"/>
      <c r="W313" s="15"/>
      <c r="X313" s="15"/>
      <c r="Y313" s="15"/>
      <c r="Z313" s="15"/>
    </row>
    <row r="314" spans="1:26" ht="15.75" customHeight="1" x14ac:dyDescent="0.25">
      <c r="A314" s="18"/>
      <c r="B314" s="15"/>
      <c r="C314" s="15"/>
      <c r="D314" s="15"/>
      <c r="E314" s="15"/>
      <c r="F314" s="15"/>
      <c r="G314" s="15"/>
      <c r="H314" s="15"/>
      <c r="I314" s="15"/>
      <c r="J314" s="15"/>
      <c r="K314" s="49"/>
      <c r="L314" s="15"/>
      <c r="M314" s="15"/>
      <c r="N314" s="15"/>
      <c r="O314" s="15"/>
      <c r="P314" s="15"/>
      <c r="Q314" s="15"/>
      <c r="R314" s="15"/>
      <c r="S314" s="15"/>
      <c r="T314" s="15"/>
      <c r="U314" s="15"/>
      <c r="V314" s="15"/>
      <c r="W314" s="15"/>
      <c r="X314" s="15"/>
      <c r="Y314" s="15"/>
      <c r="Z314" s="15"/>
    </row>
    <row r="315" spans="1:26" ht="15.75" customHeight="1" x14ac:dyDescent="0.25">
      <c r="A315" s="18"/>
      <c r="B315" s="15"/>
      <c r="C315" s="15"/>
      <c r="D315" s="15"/>
      <c r="E315" s="15"/>
      <c r="F315" s="15"/>
      <c r="G315" s="15"/>
      <c r="H315" s="15"/>
      <c r="I315" s="15"/>
      <c r="J315" s="15"/>
      <c r="K315" s="49"/>
      <c r="L315" s="15"/>
      <c r="M315" s="15"/>
      <c r="N315" s="15"/>
      <c r="O315" s="15"/>
      <c r="P315" s="15"/>
      <c r="Q315" s="15"/>
      <c r="R315" s="15"/>
      <c r="S315" s="15"/>
      <c r="T315" s="15"/>
      <c r="U315" s="15"/>
      <c r="V315" s="15"/>
      <c r="W315" s="15"/>
      <c r="X315" s="15"/>
      <c r="Y315" s="15"/>
      <c r="Z315" s="15"/>
    </row>
    <row r="316" spans="1:26" ht="15.75" customHeight="1" x14ac:dyDescent="0.25">
      <c r="A316" s="18"/>
      <c r="B316" s="15"/>
      <c r="C316" s="15"/>
      <c r="D316" s="15"/>
      <c r="E316" s="15"/>
      <c r="F316" s="15"/>
      <c r="G316" s="15"/>
      <c r="H316" s="15"/>
      <c r="I316" s="15"/>
      <c r="J316" s="15"/>
      <c r="K316" s="49"/>
      <c r="L316" s="15"/>
      <c r="M316" s="15"/>
      <c r="N316" s="15"/>
      <c r="O316" s="15"/>
      <c r="P316" s="15"/>
      <c r="Q316" s="15"/>
      <c r="R316" s="15"/>
      <c r="S316" s="15"/>
      <c r="T316" s="15"/>
      <c r="U316" s="15"/>
      <c r="V316" s="15"/>
      <c r="W316" s="15"/>
      <c r="X316" s="15"/>
      <c r="Y316" s="15"/>
      <c r="Z316" s="15"/>
    </row>
    <row r="317" spans="1:26" ht="15.75" customHeight="1" x14ac:dyDescent="0.25">
      <c r="A317" s="18"/>
      <c r="B317" s="15"/>
      <c r="C317" s="15"/>
      <c r="D317" s="15"/>
      <c r="E317" s="15"/>
      <c r="F317" s="15"/>
      <c r="G317" s="15"/>
      <c r="H317" s="15"/>
      <c r="I317" s="15"/>
      <c r="J317" s="15"/>
      <c r="K317" s="49"/>
      <c r="L317" s="15"/>
      <c r="M317" s="15"/>
      <c r="N317" s="15"/>
      <c r="O317" s="15"/>
      <c r="P317" s="15"/>
      <c r="Q317" s="15"/>
      <c r="R317" s="15"/>
      <c r="S317" s="15"/>
      <c r="T317" s="15"/>
      <c r="U317" s="15"/>
      <c r="V317" s="15"/>
      <c r="W317" s="15"/>
      <c r="X317" s="15"/>
      <c r="Y317" s="15"/>
      <c r="Z317" s="15"/>
    </row>
    <row r="318" spans="1:26" ht="15.75" customHeight="1" x14ac:dyDescent="0.25">
      <c r="A318" s="18"/>
      <c r="B318" s="15"/>
      <c r="C318" s="15"/>
      <c r="D318" s="15"/>
      <c r="E318" s="15"/>
      <c r="F318" s="15"/>
      <c r="G318" s="15"/>
      <c r="H318" s="15"/>
      <c r="I318" s="15"/>
      <c r="J318" s="15"/>
      <c r="K318" s="49"/>
      <c r="L318" s="15"/>
      <c r="M318" s="15"/>
      <c r="N318" s="15"/>
      <c r="O318" s="15"/>
      <c r="P318" s="15"/>
      <c r="Q318" s="15"/>
      <c r="R318" s="15"/>
      <c r="S318" s="15"/>
      <c r="T318" s="15"/>
      <c r="U318" s="15"/>
      <c r="V318" s="15"/>
      <c r="W318" s="15"/>
      <c r="X318" s="15"/>
      <c r="Y318" s="15"/>
      <c r="Z318" s="15"/>
    </row>
    <row r="319" spans="1:26" ht="15.75" customHeight="1" x14ac:dyDescent="0.25">
      <c r="A319" s="18"/>
      <c r="B319" s="15"/>
      <c r="C319" s="15"/>
      <c r="D319" s="15"/>
      <c r="E319" s="15"/>
      <c r="F319" s="15"/>
      <c r="G319" s="15"/>
      <c r="H319" s="15"/>
      <c r="I319" s="15"/>
      <c r="J319" s="15"/>
      <c r="K319" s="49"/>
      <c r="L319" s="15"/>
      <c r="M319" s="15"/>
      <c r="N319" s="15"/>
      <c r="O319" s="15"/>
      <c r="P319" s="15"/>
      <c r="Q319" s="15"/>
      <c r="R319" s="15"/>
      <c r="S319" s="15"/>
      <c r="T319" s="15"/>
      <c r="U319" s="15"/>
      <c r="V319" s="15"/>
      <c r="W319" s="15"/>
      <c r="X319" s="15"/>
      <c r="Y319" s="15"/>
      <c r="Z319" s="15"/>
    </row>
    <row r="320" spans="1:26" ht="15.75" customHeight="1" x14ac:dyDescent="0.25">
      <c r="A320" s="18"/>
      <c r="B320" s="15"/>
      <c r="C320" s="15"/>
      <c r="D320" s="15"/>
      <c r="E320" s="15"/>
      <c r="F320" s="15"/>
      <c r="G320" s="15"/>
      <c r="H320" s="15"/>
      <c r="I320" s="15"/>
      <c r="J320" s="15"/>
      <c r="K320" s="49"/>
      <c r="L320" s="15"/>
      <c r="M320" s="15"/>
      <c r="N320" s="15"/>
      <c r="O320" s="15"/>
      <c r="P320" s="15"/>
      <c r="Q320" s="15"/>
      <c r="R320" s="15"/>
      <c r="S320" s="15"/>
      <c r="T320" s="15"/>
      <c r="U320" s="15"/>
      <c r="V320" s="15"/>
      <c r="W320" s="15"/>
      <c r="X320" s="15"/>
      <c r="Y320" s="15"/>
      <c r="Z320" s="15"/>
    </row>
    <row r="321" spans="1:26" ht="15.75" customHeight="1" x14ac:dyDescent="0.25">
      <c r="A321" s="18"/>
      <c r="B321" s="15"/>
      <c r="C321" s="15"/>
      <c r="D321" s="15"/>
      <c r="E321" s="15"/>
      <c r="F321" s="15"/>
      <c r="G321" s="15"/>
      <c r="H321" s="15"/>
      <c r="I321" s="15"/>
      <c r="J321" s="15"/>
      <c r="K321" s="49"/>
      <c r="L321" s="15"/>
      <c r="M321" s="15"/>
      <c r="N321" s="15"/>
      <c r="O321" s="15"/>
      <c r="P321" s="15"/>
      <c r="Q321" s="15"/>
      <c r="R321" s="15"/>
      <c r="S321" s="15"/>
      <c r="T321" s="15"/>
      <c r="U321" s="15"/>
      <c r="V321" s="15"/>
      <c r="W321" s="15"/>
      <c r="X321" s="15"/>
      <c r="Y321" s="15"/>
      <c r="Z321" s="15"/>
    </row>
    <row r="322" spans="1:26" ht="15.75" customHeight="1" x14ac:dyDescent="0.25">
      <c r="A322" s="18"/>
      <c r="B322" s="15"/>
      <c r="C322" s="15"/>
      <c r="D322" s="15"/>
      <c r="E322" s="15"/>
      <c r="F322" s="15"/>
      <c r="G322" s="15"/>
      <c r="H322" s="15"/>
      <c r="I322" s="15"/>
      <c r="J322" s="15"/>
      <c r="K322" s="49"/>
      <c r="L322" s="15"/>
      <c r="M322" s="15"/>
      <c r="N322" s="15"/>
      <c r="O322" s="15"/>
      <c r="P322" s="15"/>
      <c r="Q322" s="15"/>
      <c r="R322" s="15"/>
      <c r="S322" s="15"/>
      <c r="T322" s="15"/>
      <c r="U322" s="15"/>
      <c r="V322" s="15"/>
      <c r="W322" s="15"/>
      <c r="X322" s="15"/>
      <c r="Y322" s="15"/>
      <c r="Z322" s="15"/>
    </row>
    <row r="323" spans="1:26" ht="15.75" customHeight="1" x14ac:dyDescent="0.25">
      <c r="A323" s="18"/>
      <c r="B323" s="15"/>
      <c r="C323" s="15"/>
      <c r="D323" s="15"/>
      <c r="E323" s="15"/>
      <c r="F323" s="15"/>
      <c r="G323" s="15"/>
      <c r="H323" s="15"/>
      <c r="I323" s="15"/>
      <c r="J323" s="15"/>
      <c r="K323" s="49"/>
      <c r="L323" s="15"/>
      <c r="M323" s="15"/>
      <c r="N323" s="15"/>
      <c r="O323" s="15"/>
      <c r="P323" s="15"/>
      <c r="Q323" s="15"/>
      <c r="R323" s="15"/>
      <c r="S323" s="15"/>
      <c r="T323" s="15"/>
      <c r="U323" s="15"/>
      <c r="V323" s="15"/>
      <c r="W323" s="15"/>
      <c r="X323" s="15"/>
      <c r="Y323" s="15"/>
      <c r="Z323" s="15"/>
    </row>
    <row r="324" spans="1:26" ht="15.75" customHeight="1" x14ac:dyDescent="0.25">
      <c r="A324" s="18"/>
      <c r="B324" s="15"/>
      <c r="C324" s="15"/>
      <c r="D324" s="15"/>
      <c r="E324" s="15"/>
      <c r="F324" s="15"/>
      <c r="G324" s="15"/>
      <c r="H324" s="15"/>
      <c r="I324" s="15"/>
      <c r="J324" s="15"/>
      <c r="K324" s="49"/>
      <c r="L324" s="15"/>
      <c r="M324" s="15"/>
      <c r="N324" s="15"/>
      <c r="O324" s="15"/>
      <c r="P324" s="15"/>
      <c r="Q324" s="15"/>
      <c r="R324" s="15"/>
      <c r="S324" s="15"/>
      <c r="T324" s="15"/>
      <c r="U324" s="15"/>
      <c r="V324" s="15"/>
      <c r="W324" s="15"/>
      <c r="X324" s="15"/>
      <c r="Y324" s="15"/>
      <c r="Z324" s="15"/>
    </row>
    <row r="325" spans="1:26" ht="15.75" customHeight="1" x14ac:dyDescent="0.25">
      <c r="A325" s="18"/>
      <c r="B325" s="15"/>
      <c r="C325" s="15"/>
      <c r="D325" s="15"/>
      <c r="E325" s="15"/>
      <c r="F325" s="15"/>
      <c r="G325" s="15"/>
      <c r="H325" s="15"/>
      <c r="I325" s="15"/>
      <c r="J325" s="15"/>
      <c r="K325" s="49"/>
      <c r="L325" s="15"/>
      <c r="M325" s="15"/>
      <c r="N325" s="15"/>
      <c r="O325" s="15"/>
      <c r="P325" s="15"/>
      <c r="Q325" s="15"/>
      <c r="R325" s="15"/>
      <c r="S325" s="15"/>
      <c r="T325" s="15"/>
      <c r="U325" s="15"/>
      <c r="V325" s="15"/>
      <c r="W325" s="15"/>
      <c r="X325" s="15"/>
      <c r="Y325" s="15"/>
      <c r="Z325" s="15"/>
    </row>
    <row r="326" spans="1:26" ht="15.75" customHeight="1" x14ac:dyDescent="0.25">
      <c r="A326" s="18"/>
      <c r="B326" s="15"/>
      <c r="C326" s="15"/>
      <c r="D326" s="15"/>
      <c r="E326" s="15"/>
      <c r="F326" s="15"/>
      <c r="G326" s="15"/>
      <c r="H326" s="15"/>
      <c r="I326" s="15"/>
      <c r="J326" s="15"/>
      <c r="K326" s="49"/>
      <c r="L326" s="15"/>
      <c r="M326" s="15"/>
      <c r="N326" s="15"/>
      <c r="O326" s="15"/>
      <c r="P326" s="15"/>
      <c r="Q326" s="15"/>
      <c r="R326" s="15"/>
      <c r="S326" s="15"/>
      <c r="T326" s="15"/>
      <c r="U326" s="15"/>
      <c r="V326" s="15"/>
      <c r="W326" s="15"/>
      <c r="X326" s="15"/>
      <c r="Y326" s="15"/>
      <c r="Z326" s="15"/>
    </row>
    <row r="327" spans="1:26" ht="15.75" customHeight="1" x14ac:dyDescent="0.25">
      <c r="A327" s="18"/>
      <c r="B327" s="15"/>
      <c r="C327" s="15"/>
      <c r="D327" s="15"/>
      <c r="E327" s="15"/>
      <c r="F327" s="15"/>
      <c r="G327" s="15"/>
      <c r="H327" s="15"/>
      <c r="I327" s="15"/>
      <c r="J327" s="15"/>
      <c r="K327" s="49"/>
      <c r="L327" s="15"/>
      <c r="M327" s="15"/>
      <c r="N327" s="15"/>
      <c r="O327" s="15"/>
      <c r="P327" s="15"/>
      <c r="Q327" s="15"/>
      <c r="R327" s="15"/>
      <c r="S327" s="15"/>
      <c r="T327" s="15"/>
      <c r="U327" s="15"/>
      <c r="V327" s="15"/>
      <c r="W327" s="15"/>
      <c r="X327" s="15"/>
      <c r="Y327" s="15"/>
      <c r="Z327" s="15"/>
    </row>
    <row r="328" spans="1:26" ht="15.75" customHeight="1" x14ac:dyDescent="0.25">
      <c r="A328" s="18"/>
      <c r="B328" s="15"/>
      <c r="C328" s="15"/>
      <c r="D328" s="15"/>
      <c r="E328" s="15"/>
      <c r="F328" s="15"/>
      <c r="G328" s="15"/>
      <c r="H328" s="15"/>
      <c r="I328" s="15"/>
      <c r="J328" s="15"/>
      <c r="K328" s="49"/>
      <c r="L328" s="15"/>
      <c r="M328" s="15"/>
      <c r="N328" s="15"/>
      <c r="O328" s="15"/>
      <c r="P328" s="15"/>
      <c r="Q328" s="15"/>
      <c r="R328" s="15"/>
      <c r="S328" s="15"/>
      <c r="T328" s="15"/>
      <c r="U328" s="15"/>
      <c r="V328" s="15"/>
      <c r="W328" s="15"/>
      <c r="X328" s="15"/>
      <c r="Y328" s="15"/>
      <c r="Z328" s="15"/>
    </row>
    <row r="329" spans="1:26" ht="15.75" customHeight="1" x14ac:dyDescent="0.25">
      <c r="A329" s="18"/>
      <c r="B329" s="15"/>
      <c r="C329" s="15"/>
      <c r="D329" s="15"/>
      <c r="E329" s="15"/>
      <c r="F329" s="15"/>
      <c r="G329" s="15"/>
      <c r="H329" s="15"/>
      <c r="I329" s="15"/>
      <c r="J329" s="15"/>
      <c r="K329" s="49"/>
      <c r="L329" s="15"/>
      <c r="M329" s="15"/>
      <c r="N329" s="15"/>
      <c r="O329" s="15"/>
      <c r="P329" s="15"/>
      <c r="Q329" s="15"/>
      <c r="R329" s="15"/>
      <c r="S329" s="15"/>
      <c r="T329" s="15"/>
      <c r="U329" s="15"/>
      <c r="V329" s="15"/>
      <c r="W329" s="15"/>
      <c r="X329" s="15"/>
      <c r="Y329" s="15"/>
      <c r="Z329" s="15"/>
    </row>
    <row r="330" spans="1:26" ht="15.75" customHeight="1" x14ac:dyDescent="0.25">
      <c r="A330" s="18"/>
      <c r="B330" s="15"/>
      <c r="C330" s="15"/>
      <c r="D330" s="15"/>
      <c r="E330" s="15"/>
      <c r="F330" s="15"/>
      <c r="G330" s="15"/>
      <c r="H330" s="15"/>
      <c r="I330" s="15"/>
      <c r="J330" s="15"/>
      <c r="K330" s="49"/>
      <c r="L330" s="15"/>
      <c r="M330" s="15"/>
      <c r="N330" s="15"/>
      <c r="O330" s="15"/>
      <c r="P330" s="15"/>
      <c r="Q330" s="15"/>
      <c r="R330" s="15"/>
      <c r="S330" s="15"/>
      <c r="T330" s="15"/>
      <c r="U330" s="15"/>
      <c r="V330" s="15"/>
      <c r="W330" s="15"/>
      <c r="X330" s="15"/>
      <c r="Y330" s="15"/>
      <c r="Z330" s="15"/>
    </row>
    <row r="331" spans="1:26" ht="15.75" customHeight="1" x14ac:dyDescent="0.25">
      <c r="A331" s="18"/>
      <c r="B331" s="15"/>
      <c r="C331" s="15"/>
      <c r="D331" s="15"/>
      <c r="E331" s="15"/>
      <c r="F331" s="15"/>
      <c r="G331" s="15"/>
      <c r="H331" s="15"/>
      <c r="I331" s="15"/>
      <c r="J331" s="15"/>
      <c r="K331" s="49"/>
      <c r="L331" s="15"/>
      <c r="M331" s="15"/>
      <c r="N331" s="15"/>
      <c r="O331" s="15"/>
      <c r="P331" s="15"/>
      <c r="Q331" s="15"/>
      <c r="R331" s="15"/>
      <c r="S331" s="15"/>
      <c r="T331" s="15"/>
      <c r="U331" s="15"/>
      <c r="V331" s="15"/>
      <c r="W331" s="15"/>
      <c r="X331" s="15"/>
      <c r="Y331" s="15"/>
      <c r="Z331" s="15"/>
    </row>
    <row r="332" spans="1:26" ht="15.75" customHeight="1" x14ac:dyDescent="0.25">
      <c r="A332" s="18"/>
      <c r="B332" s="15"/>
      <c r="C332" s="15"/>
      <c r="D332" s="15"/>
      <c r="E332" s="15"/>
      <c r="F332" s="15"/>
      <c r="G332" s="15"/>
      <c r="H332" s="15"/>
      <c r="I332" s="15"/>
      <c r="J332" s="15"/>
      <c r="K332" s="49"/>
      <c r="L332" s="15"/>
      <c r="M332" s="15"/>
      <c r="N332" s="15"/>
      <c r="O332" s="15"/>
      <c r="P332" s="15"/>
      <c r="Q332" s="15"/>
      <c r="R332" s="15"/>
      <c r="S332" s="15"/>
      <c r="T332" s="15"/>
      <c r="U332" s="15"/>
      <c r="V332" s="15"/>
      <c r="W332" s="15"/>
      <c r="X332" s="15"/>
      <c r="Y332" s="15"/>
      <c r="Z332" s="15"/>
    </row>
    <row r="333" spans="1:26" ht="15.75" customHeight="1" x14ac:dyDescent="0.25">
      <c r="A333" s="18"/>
      <c r="B333" s="15"/>
      <c r="C333" s="15"/>
      <c r="D333" s="15"/>
      <c r="E333" s="15"/>
      <c r="F333" s="15"/>
      <c r="G333" s="15"/>
      <c r="H333" s="15"/>
      <c r="I333" s="15"/>
      <c r="J333" s="15"/>
      <c r="K333" s="49"/>
      <c r="L333" s="15"/>
      <c r="M333" s="15"/>
      <c r="N333" s="15"/>
      <c r="O333" s="15"/>
      <c r="P333" s="15"/>
      <c r="Q333" s="15"/>
      <c r="R333" s="15"/>
      <c r="S333" s="15"/>
      <c r="T333" s="15"/>
      <c r="U333" s="15"/>
      <c r="V333" s="15"/>
      <c r="W333" s="15"/>
      <c r="X333" s="15"/>
      <c r="Y333" s="15"/>
      <c r="Z333" s="15"/>
    </row>
    <row r="334" spans="1:26" ht="15.75" customHeight="1" x14ac:dyDescent="0.25">
      <c r="A334" s="18"/>
      <c r="B334" s="15"/>
      <c r="C334" s="15"/>
      <c r="D334" s="15"/>
      <c r="E334" s="15"/>
      <c r="F334" s="15"/>
      <c r="G334" s="15"/>
      <c r="H334" s="15"/>
      <c r="I334" s="15"/>
      <c r="J334" s="15"/>
      <c r="K334" s="49"/>
      <c r="L334" s="15"/>
      <c r="M334" s="15"/>
      <c r="N334" s="15"/>
      <c r="O334" s="15"/>
      <c r="P334" s="15"/>
      <c r="Q334" s="15"/>
      <c r="R334" s="15"/>
      <c r="S334" s="15"/>
      <c r="T334" s="15"/>
      <c r="U334" s="15"/>
      <c r="V334" s="15"/>
      <c r="W334" s="15"/>
      <c r="X334" s="15"/>
      <c r="Y334" s="15"/>
      <c r="Z334" s="15"/>
    </row>
    <row r="335" spans="1:26" ht="15.75" customHeight="1" x14ac:dyDescent="0.25">
      <c r="A335" s="18"/>
      <c r="B335" s="15"/>
      <c r="C335" s="15"/>
      <c r="D335" s="15"/>
      <c r="E335" s="15"/>
      <c r="F335" s="15"/>
      <c r="G335" s="15"/>
      <c r="H335" s="15"/>
      <c r="I335" s="15"/>
      <c r="J335" s="15"/>
      <c r="K335" s="49"/>
      <c r="L335" s="15"/>
      <c r="M335" s="15"/>
      <c r="N335" s="15"/>
      <c r="O335" s="15"/>
      <c r="P335" s="15"/>
      <c r="Q335" s="15"/>
      <c r="R335" s="15"/>
      <c r="S335" s="15"/>
      <c r="T335" s="15"/>
      <c r="U335" s="15"/>
      <c r="V335" s="15"/>
      <c r="W335" s="15"/>
      <c r="X335" s="15"/>
      <c r="Y335" s="15"/>
      <c r="Z335" s="15"/>
    </row>
    <row r="336" spans="1:26" ht="15.75" customHeight="1" x14ac:dyDescent="0.25">
      <c r="A336" s="18"/>
      <c r="B336" s="15"/>
      <c r="C336" s="15"/>
      <c r="D336" s="15"/>
      <c r="E336" s="15"/>
      <c r="F336" s="15"/>
      <c r="G336" s="15"/>
      <c r="H336" s="15"/>
      <c r="I336" s="15"/>
      <c r="J336" s="15"/>
      <c r="K336" s="49"/>
      <c r="L336" s="15"/>
      <c r="M336" s="15"/>
      <c r="N336" s="15"/>
      <c r="O336" s="15"/>
      <c r="P336" s="15"/>
      <c r="Q336" s="15"/>
      <c r="R336" s="15"/>
      <c r="S336" s="15"/>
      <c r="T336" s="15"/>
      <c r="U336" s="15"/>
      <c r="V336" s="15"/>
      <c r="W336" s="15"/>
      <c r="X336" s="15"/>
      <c r="Y336" s="15"/>
      <c r="Z336" s="15"/>
    </row>
    <row r="337" spans="1:26" ht="15.75" customHeight="1" x14ac:dyDescent="0.25">
      <c r="A337" s="18"/>
      <c r="B337" s="15"/>
      <c r="C337" s="15"/>
      <c r="D337" s="15"/>
      <c r="E337" s="15"/>
      <c r="F337" s="15"/>
      <c r="G337" s="15"/>
      <c r="H337" s="15"/>
      <c r="I337" s="15"/>
      <c r="J337" s="15"/>
      <c r="K337" s="49"/>
      <c r="L337" s="15"/>
      <c r="M337" s="15"/>
      <c r="N337" s="15"/>
      <c r="O337" s="15"/>
      <c r="P337" s="15"/>
      <c r="Q337" s="15"/>
      <c r="R337" s="15"/>
      <c r="S337" s="15"/>
      <c r="T337" s="15"/>
      <c r="U337" s="15"/>
      <c r="V337" s="15"/>
      <c r="W337" s="15"/>
      <c r="X337" s="15"/>
      <c r="Y337" s="15"/>
      <c r="Z337" s="15"/>
    </row>
    <row r="338" spans="1:26" ht="15.75" customHeight="1" x14ac:dyDescent="0.25">
      <c r="A338" s="18"/>
      <c r="B338" s="15"/>
      <c r="C338" s="15"/>
      <c r="D338" s="15"/>
      <c r="E338" s="15"/>
      <c r="F338" s="15"/>
      <c r="G338" s="15"/>
      <c r="H338" s="15"/>
      <c r="I338" s="15"/>
      <c r="J338" s="15"/>
      <c r="K338" s="49"/>
      <c r="L338" s="15"/>
      <c r="M338" s="15"/>
      <c r="N338" s="15"/>
      <c r="O338" s="15"/>
      <c r="P338" s="15"/>
      <c r="Q338" s="15"/>
      <c r="R338" s="15"/>
      <c r="S338" s="15"/>
      <c r="T338" s="15"/>
      <c r="U338" s="15"/>
      <c r="V338" s="15"/>
      <c r="W338" s="15"/>
      <c r="X338" s="15"/>
      <c r="Y338" s="15"/>
      <c r="Z338" s="15"/>
    </row>
    <row r="339" spans="1:26" ht="15.75" customHeight="1" x14ac:dyDescent="0.25">
      <c r="A339" s="18"/>
      <c r="B339" s="15"/>
      <c r="C339" s="15"/>
      <c r="D339" s="15"/>
      <c r="E339" s="15"/>
      <c r="F339" s="15"/>
      <c r="G339" s="15"/>
      <c r="H339" s="15"/>
      <c r="I339" s="15"/>
      <c r="J339" s="15"/>
      <c r="K339" s="49"/>
      <c r="L339" s="15"/>
      <c r="M339" s="15"/>
      <c r="N339" s="15"/>
      <c r="O339" s="15"/>
      <c r="P339" s="15"/>
      <c r="Q339" s="15"/>
      <c r="R339" s="15"/>
      <c r="S339" s="15"/>
      <c r="T339" s="15"/>
      <c r="U339" s="15"/>
      <c r="V339" s="15"/>
      <c r="W339" s="15"/>
      <c r="X339" s="15"/>
      <c r="Y339" s="15"/>
      <c r="Z339" s="15"/>
    </row>
    <row r="340" spans="1:26" ht="15.75" customHeight="1" x14ac:dyDescent="0.25">
      <c r="A340" s="18"/>
      <c r="B340" s="15"/>
      <c r="C340" s="15"/>
      <c r="D340" s="15"/>
      <c r="E340" s="15"/>
      <c r="F340" s="15"/>
      <c r="G340" s="15"/>
      <c r="H340" s="15"/>
      <c r="I340" s="15"/>
      <c r="J340" s="15"/>
      <c r="K340" s="49"/>
      <c r="L340" s="15"/>
      <c r="M340" s="15"/>
      <c r="N340" s="15"/>
      <c r="O340" s="15"/>
      <c r="P340" s="15"/>
      <c r="Q340" s="15"/>
      <c r="R340" s="15"/>
      <c r="S340" s="15"/>
      <c r="T340" s="15"/>
      <c r="U340" s="15"/>
      <c r="V340" s="15"/>
      <c r="W340" s="15"/>
      <c r="X340" s="15"/>
      <c r="Y340" s="15"/>
      <c r="Z340" s="15"/>
    </row>
    <row r="341" spans="1:26" ht="15.75" customHeight="1" x14ac:dyDescent="0.25">
      <c r="A341" s="18"/>
      <c r="B341" s="15"/>
      <c r="C341" s="15"/>
      <c r="D341" s="15"/>
      <c r="E341" s="15"/>
      <c r="F341" s="15"/>
      <c r="G341" s="15"/>
      <c r="H341" s="15"/>
      <c r="I341" s="15"/>
      <c r="J341" s="15"/>
      <c r="K341" s="49"/>
      <c r="L341" s="15"/>
      <c r="M341" s="15"/>
      <c r="N341" s="15"/>
      <c r="O341" s="15"/>
      <c r="P341" s="15"/>
      <c r="Q341" s="15"/>
      <c r="R341" s="15"/>
      <c r="S341" s="15"/>
      <c r="T341" s="15"/>
      <c r="U341" s="15"/>
      <c r="V341" s="15"/>
      <c r="W341" s="15"/>
      <c r="X341" s="15"/>
      <c r="Y341" s="15"/>
      <c r="Z341" s="15"/>
    </row>
    <row r="342" spans="1:26" ht="15.75" customHeight="1" x14ac:dyDescent="0.25">
      <c r="A342" s="18"/>
      <c r="B342" s="15"/>
      <c r="C342" s="15"/>
      <c r="D342" s="15"/>
      <c r="E342" s="15"/>
      <c r="F342" s="15"/>
      <c r="G342" s="15"/>
      <c r="H342" s="15"/>
      <c r="I342" s="15"/>
      <c r="J342" s="15"/>
      <c r="K342" s="49"/>
      <c r="L342" s="15"/>
      <c r="M342" s="15"/>
      <c r="N342" s="15"/>
      <c r="O342" s="15"/>
      <c r="P342" s="15"/>
      <c r="Q342" s="15"/>
      <c r="R342" s="15"/>
      <c r="S342" s="15"/>
      <c r="T342" s="15"/>
      <c r="U342" s="15"/>
      <c r="V342" s="15"/>
      <c r="W342" s="15"/>
      <c r="X342" s="15"/>
      <c r="Y342" s="15"/>
      <c r="Z342" s="15"/>
    </row>
    <row r="343" spans="1:26" ht="15.75" customHeight="1" x14ac:dyDescent="0.25">
      <c r="A343" s="18"/>
      <c r="B343" s="15"/>
      <c r="C343" s="15"/>
      <c r="D343" s="15"/>
      <c r="E343" s="15"/>
      <c r="F343" s="15"/>
      <c r="G343" s="15"/>
      <c r="H343" s="15"/>
      <c r="I343" s="15"/>
      <c r="J343" s="15"/>
      <c r="K343" s="49"/>
      <c r="L343" s="15"/>
      <c r="M343" s="15"/>
      <c r="N343" s="15"/>
      <c r="O343" s="15"/>
      <c r="P343" s="15"/>
      <c r="Q343" s="15"/>
      <c r="R343" s="15"/>
      <c r="S343" s="15"/>
      <c r="T343" s="15"/>
      <c r="U343" s="15"/>
      <c r="V343" s="15"/>
      <c r="W343" s="15"/>
      <c r="X343" s="15"/>
      <c r="Y343" s="15"/>
      <c r="Z343" s="15"/>
    </row>
    <row r="344" spans="1:26" ht="15.75" customHeight="1" x14ac:dyDescent="0.25">
      <c r="A344" s="18"/>
      <c r="B344" s="15"/>
      <c r="C344" s="15"/>
      <c r="D344" s="15"/>
      <c r="E344" s="15"/>
      <c r="F344" s="15"/>
      <c r="G344" s="15"/>
      <c r="H344" s="15"/>
      <c r="I344" s="15"/>
      <c r="J344" s="15"/>
      <c r="K344" s="49"/>
      <c r="L344" s="15"/>
      <c r="M344" s="15"/>
      <c r="N344" s="15"/>
      <c r="O344" s="15"/>
      <c r="P344" s="15"/>
      <c r="Q344" s="15"/>
      <c r="R344" s="15"/>
      <c r="S344" s="15"/>
      <c r="T344" s="15"/>
      <c r="U344" s="15"/>
      <c r="V344" s="15"/>
      <c r="W344" s="15"/>
      <c r="X344" s="15"/>
      <c r="Y344" s="15"/>
      <c r="Z344" s="15"/>
    </row>
    <row r="345" spans="1:26" ht="15.75" customHeight="1" x14ac:dyDescent="0.25">
      <c r="A345" s="18"/>
      <c r="B345" s="15"/>
      <c r="C345" s="15"/>
      <c r="D345" s="15"/>
      <c r="E345" s="15"/>
      <c r="F345" s="15"/>
      <c r="G345" s="15"/>
      <c r="H345" s="15"/>
      <c r="I345" s="15"/>
      <c r="J345" s="15"/>
      <c r="K345" s="49"/>
      <c r="L345" s="15"/>
      <c r="M345" s="15"/>
      <c r="N345" s="15"/>
      <c r="O345" s="15"/>
      <c r="P345" s="15"/>
      <c r="Q345" s="15"/>
      <c r="R345" s="15"/>
      <c r="S345" s="15"/>
      <c r="T345" s="15"/>
      <c r="U345" s="15"/>
      <c r="V345" s="15"/>
      <c r="W345" s="15"/>
      <c r="X345" s="15"/>
      <c r="Y345" s="15"/>
      <c r="Z345" s="15"/>
    </row>
    <row r="346" spans="1:26" ht="15.75" customHeight="1" x14ac:dyDescent="0.25">
      <c r="A346" s="18"/>
      <c r="B346" s="15"/>
      <c r="C346" s="15"/>
      <c r="D346" s="15"/>
      <c r="E346" s="15"/>
      <c r="F346" s="15"/>
      <c r="G346" s="15"/>
      <c r="H346" s="15"/>
      <c r="I346" s="15"/>
      <c r="J346" s="15"/>
      <c r="K346" s="49"/>
      <c r="L346" s="15"/>
      <c r="M346" s="15"/>
      <c r="N346" s="15"/>
      <c r="O346" s="15"/>
      <c r="P346" s="15"/>
      <c r="Q346" s="15"/>
      <c r="R346" s="15"/>
      <c r="S346" s="15"/>
      <c r="T346" s="15"/>
      <c r="U346" s="15"/>
      <c r="V346" s="15"/>
      <c r="W346" s="15"/>
      <c r="X346" s="15"/>
      <c r="Y346" s="15"/>
      <c r="Z346" s="15"/>
    </row>
    <row r="347" spans="1:26" ht="15.75" customHeight="1" x14ac:dyDescent="0.25">
      <c r="A347" s="18"/>
      <c r="B347" s="15"/>
      <c r="C347" s="15"/>
      <c r="D347" s="15"/>
      <c r="E347" s="15"/>
      <c r="F347" s="15"/>
      <c r="G347" s="15"/>
      <c r="H347" s="15"/>
      <c r="I347" s="15"/>
      <c r="J347" s="15"/>
      <c r="K347" s="49"/>
      <c r="L347" s="15"/>
      <c r="M347" s="15"/>
      <c r="N347" s="15"/>
      <c r="O347" s="15"/>
      <c r="P347" s="15"/>
      <c r="Q347" s="15"/>
      <c r="R347" s="15"/>
      <c r="S347" s="15"/>
      <c r="T347" s="15"/>
      <c r="U347" s="15"/>
      <c r="V347" s="15"/>
      <c r="W347" s="15"/>
      <c r="X347" s="15"/>
      <c r="Y347" s="15"/>
      <c r="Z347" s="15"/>
    </row>
    <row r="348" spans="1:26" ht="15.75" customHeight="1" x14ac:dyDescent="0.25">
      <c r="A348" s="18"/>
      <c r="B348" s="15"/>
      <c r="C348" s="15"/>
      <c r="D348" s="15"/>
      <c r="E348" s="15"/>
      <c r="F348" s="15"/>
      <c r="G348" s="15"/>
      <c r="H348" s="15"/>
      <c r="I348" s="15"/>
      <c r="J348" s="15"/>
      <c r="K348" s="49"/>
      <c r="L348" s="15"/>
      <c r="M348" s="15"/>
      <c r="N348" s="15"/>
      <c r="O348" s="15"/>
      <c r="P348" s="15"/>
      <c r="Q348" s="15"/>
      <c r="R348" s="15"/>
      <c r="S348" s="15"/>
      <c r="T348" s="15"/>
      <c r="U348" s="15"/>
      <c r="V348" s="15"/>
      <c r="W348" s="15"/>
      <c r="X348" s="15"/>
      <c r="Y348" s="15"/>
      <c r="Z348" s="15"/>
    </row>
    <row r="349" spans="1:26" ht="15.75" customHeight="1" x14ac:dyDescent="0.25">
      <c r="A349" s="18"/>
      <c r="B349" s="15"/>
      <c r="C349" s="15"/>
      <c r="D349" s="15"/>
      <c r="E349" s="15"/>
      <c r="F349" s="15"/>
      <c r="G349" s="15"/>
      <c r="H349" s="15"/>
      <c r="I349" s="15"/>
      <c r="J349" s="15"/>
      <c r="K349" s="49"/>
      <c r="L349" s="15"/>
      <c r="M349" s="15"/>
      <c r="N349" s="15"/>
      <c r="O349" s="15"/>
      <c r="P349" s="15"/>
      <c r="Q349" s="15"/>
      <c r="R349" s="15"/>
      <c r="S349" s="15"/>
      <c r="T349" s="15"/>
      <c r="U349" s="15"/>
      <c r="V349" s="15"/>
      <c r="W349" s="15"/>
      <c r="X349" s="15"/>
      <c r="Y349" s="15"/>
      <c r="Z349" s="15"/>
    </row>
    <row r="350" spans="1:26" ht="15.75" customHeight="1" x14ac:dyDescent="0.25">
      <c r="A350" s="18"/>
      <c r="B350" s="15"/>
      <c r="C350" s="15"/>
      <c r="D350" s="15"/>
      <c r="E350" s="15"/>
      <c r="F350" s="15"/>
      <c r="G350" s="15"/>
      <c r="H350" s="15"/>
      <c r="I350" s="15"/>
      <c r="J350" s="15"/>
      <c r="K350" s="49"/>
      <c r="L350" s="15"/>
      <c r="M350" s="15"/>
      <c r="N350" s="15"/>
      <c r="O350" s="15"/>
      <c r="P350" s="15"/>
      <c r="Q350" s="15"/>
      <c r="R350" s="15"/>
      <c r="S350" s="15"/>
      <c r="T350" s="15"/>
      <c r="U350" s="15"/>
      <c r="V350" s="15"/>
      <c r="W350" s="15"/>
      <c r="X350" s="15"/>
      <c r="Y350" s="15"/>
      <c r="Z350" s="15"/>
    </row>
    <row r="351" spans="1:26" ht="15.75" customHeight="1" x14ac:dyDescent="0.25">
      <c r="A351" s="18"/>
      <c r="B351" s="15"/>
      <c r="C351" s="15"/>
      <c r="D351" s="15"/>
      <c r="E351" s="15"/>
      <c r="F351" s="15"/>
      <c r="G351" s="15"/>
      <c r="H351" s="15"/>
      <c r="I351" s="15"/>
      <c r="J351" s="15"/>
      <c r="K351" s="49"/>
      <c r="L351" s="15"/>
      <c r="M351" s="15"/>
      <c r="N351" s="15"/>
      <c r="O351" s="15"/>
      <c r="P351" s="15"/>
      <c r="Q351" s="15"/>
      <c r="R351" s="15"/>
      <c r="S351" s="15"/>
      <c r="T351" s="15"/>
      <c r="U351" s="15"/>
      <c r="V351" s="15"/>
      <c r="W351" s="15"/>
      <c r="X351" s="15"/>
      <c r="Y351" s="15"/>
      <c r="Z351" s="15"/>
    </row>
    <row r="352" spans="1:26" ht="15.75" customHeight="1" x14ac:dyDescent="0.25">
      <c r="A352" s="18"/>
      <c r="B352" s="15"/>
      <c r="C352" s="15"/>
      <c r="D352" s="15"/>
      <c r="E352" s="15"/>
      <c r="F352" s="15"/>
      <c r="G352" s="15"/>
      <c r="H352" s="15"/>
      <c r="I352" s="15"/>
      <c r="J352" s="15"/>
      <c r="K352" s="49"/>
      <c r="L352" s="15"/>
      <c r="M352" s="15"/>
      <c r="N352" s="15"/>
      <c r="O352" s="15"/>
      <c r="P352" s="15"/>
      <c r="Q352" s="15"/>
      <c r="R352" s="15"/>
      <c r="S352" s="15"/>
      <c r="T352" s="15"/>
      <c r="U352" s="15"/>
      <c r="V352" s="15"/>
      <c r="W352" s="15"/>
      <c r="X352" s="15"/>
      <c r="Y352" s="15"/>
      <c r="Z352" s="15"/>
    </row>
    <row r="353" spans="1:26" ht="15.75" customHeight="1" x14ac:dyDescent="0.25">
      <c r="A353" s="18"/>
      <c r="B353" s="15"/>
      <c r="C353" s="15"/>
      <c r="D353" s="15"/>
      <c r="E353" s="15"/>
      <c r="F353" s="15"/>
      <c r="G353" s="15"/>
      <c r="H353" s="15"/>
      <c r="I353" s="15"/>
      <c r="J353" s="15"/>
      <c r="K353" s="49"/>
      <c r="L353" s="15"/>
      <c r="M353" s="15"/>
      <c r="N353" s="15"/>
      <c r="O353" s="15"/>
      <c r="P353" s="15"/>
      <c r="Q353" s="15"/>
      <c r="R353" s="15"/>
      <c r="S353" s="15"/>
      <c r="T353" s="15"/>
      <c r="U353" s="15"/>
      <c r="V353" s="15"/>
      <c r="W353" s="15"/>
      <c r="X353" s="15"/>
      <c r="Y353" s="15"/>
      <c r="Z353" s="15"/>
    </row>
    <row r="354" spans="1:26" ht="15.75" customHeight="1" x14ac:dyDescent="0.25">
      <c r="A354" s="18"/>
      <c r="B354" s="15"/>
      <c r="C354" s="15"/>
      <c r="D354" s="15"/>
      <c r="E354" s="15"/>
      <c r="F354" s="15"/>
      <c r="G354" s="15"/>
      <c r="H354" s="15"/>
      <c r="I354" s="15"/>
      <c r="J354" s="15"/>
      <c r="K354" s="49"/>
      <c r="L354" s="15"/>
      <c r="M354" s="15"/>
      <c r="N354" s="15"/>
      <c r="O354" s="15"/>
      <c r="P354" s="15"/>
      <c r="Q354" s="15"/>
      <c r="R354" s="15"/>
      <c r="S354" s="15"/>
      <c r="T354" s="15"/>
      <c r="U354" s="15"/>
      <c r="V354" s="15"/>
      <c r="W354" s="15"/>
      <c r="X354" s="15"/>
      <c r="Y354" s="15"/>
      <c r="Z354" s="15"/>
    </row>
    <row r="355" spans="1:26" ht="15.75" customHeight="1" x14ac:dyDescent="0.25">
      <c r="A355" s="18"/>
      <c r="B355" s="15"/>
      <c r="C355" s="15"/>
      <c r="D355" s="15"/>
      <c r="E355" s="15"/>
      <c r="F355" s="15"/>
      <c r="G355" s="15"/>
      <c r="H355" s="15"/>
      <c r="I355" s="15"/>
      <c r="J355" s="15"/>
      <c r="K355" s="49"/>
      <c r="L355" s="15"/>
      <c r="M355" s="15"/>
      <c r="N355" s="15"/>
      <c r="O355" s="15"/>
      <c r="P355" s="15"/>
      <c r="Q355" s="15"/>
      <c r="R355" s="15"/>
      <c r="S355" s="15"/>
      <c r="T355" s="15"/>
      <c r="U355" s="15"/>
      <c r="V355" s="15"/>
      <c r="W355" s="15"/>
      <c r="X355" s="15"/>
      <c r="Y355" s="15"/>
      <c r="Z355" s="15"/>
    </row>
    <row r="356" spans="1:26" ht="15.75" customHeight="1" x14ac:dyDescent="0.25">
      <c r="A356" s="18"/>
      <c r="B356" s="15"/>
      <c r="C356" s="15"/>
      <c r="D356" s="15"/>
      <c r="E356" s="15"/>
      <c r="F356" s="15"/>
      <c r="G356" s="15"/>
      <c r="H356" s="15"/>
      <c r="I356" s="15"/>
      <c r="J356" s="15"/>
      <c r="K356" s="49"/>
      <c r="L356" s="15"/>
      <c r="M356" s="15"/>
      <c r="N356" s="15"/>
      <c r="O356" s="15"/>
      <c r="P356" s="15"/>
      <c r="Q356" s="15"/>
      <c r="R356" s="15"/>
      <c r="S356" s="15"/>
      <c r="T356" s="15"/>
      <c r="U356" s="15"/>
      <c r="V356" s="15"/>
      <c r="W356" s="15"/>
      <c r="X356" s="15"/>
      <c r="Y356" s="15"/>
      <c r="Z356" s="15"/>
    </row>
    <row r="357" spans="1:26" ht="15.75" customHeight="1" x14ac:dyDescent="0.25">
      <c r="A357" s="18"/>
      <c r="B357" s="15"/>
      <c r="C357" s="15"/>
      <c r="D357" s="15"/>
      <c r="E357" s="15"/>
      <c r="F357" s="15"/>
      <c r="G357" s="15"/>
      <c r="H357" s="15"/>
      <c r="I357" s="15"/>
      <c r="J357" s="15"/>
      <c r="K357" s="49"/>
      <c r="L357" s="15"/>
      <c r="M357" s="15"/>
      <c r="N357" s="15"/>
      <c r="O357" s="15"/>
      <c r="P357" s="15"/>
      <c r="Q357" s="15"/>
      <c r="R357" s="15"/>
      <c r="S357" s="15"/>
      <c r="T357" s="15"/>
      <c r="U357" s="15"/>
      <c r="V357" s="15"/>
      <c r="W357" s="15"/>
      <c r="X357" s="15"/>
      <c r="Y357" s="15"/>
      <c r="Z357" s="15"/>
    </row>
    <row r="358" spans="1:26" ht="15.75" customHeight="1" x14ac:dyDescent="0.25">
      <c r="A358" s="18"/>
      <c r="B358" s="15"/>
      <c r="C358" s="15"/>
      <c r="D358" s="15"/>
      <c r="E358" s="15"/>
      <c r="F358" s="15"/>
      <c r="G358" s="15"/>
      <c r="H358" s="15"/>
      <c r="I358" s="15"/>
      <c r="J358" s="15"/>
      <c r="K358" s="49"/>
      <c r="L358" s="15"/>
      <c r="M358" s="15"/>
      <c r="N358" s="15"/>
      <c r="O358" s="15"/>
      <c r="P358" s="15"/>
      <c r="Q358" s="15"/>
      <c r="R358" s="15"/>
      <c r="S358" s="15"/>
      <c r="T358" s="15"/>
      <c r="U358" s="15"/>
      <c r="V358" s="15"/>
      <c r="W358" s="15"/>
      <c r="X358" s="15"/>
      <c r="Y358" s="15"/>
      <c r="Z358" s="15"/>
    </row>
    <row r="359" spans="1:26" ht="15.75" customHeight="1" x14ac:dyDescent="0.25">
      <c r="A359" s="18"/>
      <c r="B359" s="15"/>
      <c r="C359" s="15"/>
      <c r="D359" s="15"/>
      <c r="E359" s="15"/>
      <c r="F359" s="15"/>
      <c r="G359" s="15"/>
      <c r="H359" s="15"/>
      <c r="I359" s="15"/>
      <c r="J359" s="15"/>
      <c r="K359" s="49"/>
      <c r="L359" s="15"/>
      <c r="M359" s="15"/>
      <c r="N359" s="15"/>
      <c r="O359" s="15"/>
      <c r="P359" s="15"/>
      <c r="Q359" s="15"/>
      <c r="R359" s="15"/>
      <c r="S359" s="15"/>
      <c r="T359" s="15"/>
      <c r="U359" s="15"/>
      <c r="V359" s="15"/>
      <c r="W359" s="15"/>
      <c r="X359" s="15"/>
      <c r="Y359" s="15"/>
      <c r="Z359" s="15"/>
    </row>
    <row r="360" spans="1:26" ht="15.75" customHeight="1" x14ac:dyDescent="0.25">
      <c r="A360" s="18"/>
      <c r="B360" s="15"/>
      <c r="C360" s="15"/>
      <c r="D360" s="15"/>
      <c r="E360" s="15"/>
      <c r="F360" s="15"/>
      <c r="G360" s="15"/>
      <c r="H360" s="15"/>
      <c r="I360" s="15"/>
      <c r="J360" s="15"/>
      <c r="K360" s="49"/>
      <c r="L360" s="15"/>
      <c r="M360" s="15"/>
      <c r="N360" s="15"/>
      <c r="O360" s="15"/>
      <c r="P360" s="15"/>
      <c r="Q360" s="15"/>
      <c r="R360" s="15"/>
      <c r="S360" s="15"/>
      <c r="T360" s="15"/>
      <c r="U360" s="15"/>
      <c r="V360" s="15"/>
      <c r="W360" s="15"/>
      <c r="X360" s="15"/>
      <c r="Y360" s="15"/>
      <c r="Z360" s="15"/>
    </row>
    <row r="361" spans="1:26" ht="15.75" customHeight="1" x14ac:dyDescent="0.25">
      <c r="A361" s="18"/>
      <c r="B361" s="15"/>
      <c r="C361" s="15"/>
      <c r="D361" s="15"/>
      <c r="E361" s="15"/>
      <c r="F361" s="15"/>
      <c r="G361" s="15"/>
      <c r="H361" s="15"/>
      <c r="I361" s="15"/>
      <c r="J361" s="15"/>
      <c r="K361" s="49"/>
      <c r="L361" s="15"/>
      <c r="M361" s="15"/>
      <c r="N361" s="15"/>
      <c r="O361" s="15"/>
      <c r="P361" s="15"/>
      <c r="Q361" s="15"/>
      <c r="R361" s="15"/>
      <c r="S361" s="15"/>
      <c r="T361" s="15"/>
      <c r="U361" s="15"/>
      <c r="V361" s="15"/>
      <c r="W361" s="15"/>
      <c r="X361" s="15"/>
      <c r="Y361" s="15"/>
      <c r="Z361" s="15"/>
    </row>
    <row r="362" spans="1:26" ht="15.75" customHeight="1" x14ac:dyDescent="0.25">
      <c r="A362" s="18"/>
      <c r="B362" s="15"/>
      <c r="C362" s="15"/>
      <c r="D362" s="15"/>
      <c r="E362" s="15"/>
      <c r="F362" s="15"/>
      <c r="G362" s="15"/>
      <c r="H362" s="15"/>
      <c r="I362" s="15"/>
      <c r="J362" s="15"/>
      <c r="K362" s="49"/>
      <c r="L362" s="15"/>
      <c r="M362" s="15"/>
      <c r="N362" s="15"/>
      <c r="O362" s="15"/>
      <c r="P362" s="15"/>
      <c r="Q362" s="15"/>
      <c r="R362" s="15"/>
      <c r="S362" s="15"/>
      <c r="T362" s="15"/>
      <c r="U362" s="15"/>
      <c r="V362" s="15"/>
      <c r="W362" s="15"/>
      <c r="X362" s="15"/>
      <c r="Y362" s="15"/>
      <c r="Z362" s="15"/>
    </row>
    <row r="363" spans="1:26" ht="15.75" customHeight="1" x14ac:dyDescent="0.25">
      <c r="A363" s="18"/>
      <c r="B363" s="15"/>
      <c r="C363" s="15"/>
      <c r="D363" s="15"/>
      <c r="E363" s="15"/>
      <c r="F363" s="15"/>
      <c r="G363" s="15"/>
      <c r="H363" s="15"/>
      <c r="I363" s="15"/>
      <c r="J363" s="15"/>
      <c r="K363" s="49"/>
      <c r="L363" s="15"/>
      <c r="M363" s="15"/>
      <c r="N363" s="15"/>
      <c r="O363" s="15"/>
      <c r="P363" s="15"/>
      <c r="Q363" s="15"/>
      <c r="R363" s="15"/>
      <c r="S363" s="15"/>
      <c r="T363" s="15"/>
      <c r="U363" s="15"/>
      <c r="V363" s="15"/>
      <c r="W363" s="15"/>
      <c r="X363" s="15"/>
      <c r="Y363" s="15"/>
      <c r="Z363" s="15"/>
    </row>
    <row r="364" spans="1:26" ht="15.75" customHeight="1" x14ac:dyDescent="0.25">
      <c r="A364" s="18"/>
      <c r="B364" s="15"/>
      <c r="C364" s="15"/>
      <c r="D364" s="15"/>
      <c r="E364" s="15"/>
      <c r="F364" s="15"/>
      <c r="G364" s="15"/>
      <c r="H364" s="15"/>
      <c r="I364" s="15"/>
      <c r="J364" s="15"/>
      <c r="K364" s="49"/>
      <c r="L364" s="15"/>
      <c r="M364" s="15"/>
      <c r="N364" s="15"/>
      <c r="O364" s="15"/>
      <c r="P364" s="15"/>
      <c r="Q364" s="15"/>
      <c r="R364" s="15"/>
      <c r="S364" s="15"/>
      <c r="T364" s="15"/>
      <c r="U364" s="15"/>
      <c r="V364" s="15"/>
      <c r="W364" s="15"/>
      <c r="X364" s="15"/>
      <c r="Y364" s="15"/>
      <c r="Z364" s="15"/>
    </row>
    <row r="365" spans="1:26" ht="15.75" customHeight="1" x14ac:dyDescent="0.25">
      <c r="A365" s="18"/>
      <c r="B365" s="15"/>
      <c r="C365" s="15"/>
      <c r="D365" s="15"/>
      <c r="E365" s="15"/>
      <c r="F365" s="15"/>
      <c r="G365" s="15"/>
      <c r="H365" s="15"/>
      <c r="I365" s="15"/>
      <c r="J365" s="15"/>
      <c r="K365" s="49"/>
      <c r="L365" s="15"/>
      <c r="M365" s="15"/>
      <c r="N365" s="15"/>
      <c r="O365" s="15"/>
      <c r="P365" s="15"/>
      <c r="Q365" s="15"/>
      <c r="R365" s="15"/>
      <c r="S365" s="15"/>
      <c r="T365" s="15"/>
      <c r="U365" s="15"/>
      <c r="V365" s="15"/>
      <c r="W365" s="15"/>
      <c r="X365" s="15"/>
      <c r="Y365" s="15"/>
      <c r="Z365" s="15"/>
    </row>
    <row r="366" spans="1:26" ht="15.75" customHeight="1" x14ac:dyDescent="0.25">
      <c r="A366" s="18"/>
      <c r="B366" s="15"/>
      <c r="C366" s="15"/>
      <c r="D366" s="15"/>
      <c r="E366" s="15"/>
      <c r="F366" s="15"/>
      <c r="G366" s="15"/>
      <c r="H366" s="15"/>
      <c r="I366" s="15"/>
      <c r="J366" s="15"/>
      <c r="K366" s="49"/>
      <c r="L366" s="15"/>
      <c r="M366" s="15"/>
      <c r="N366" s="15"/>
      <c r="O366" s="15"/>
      <c r="P366" s="15"/>
      <c r="Q366" s="15"/>
      <c r="R366" s="15"/>
      <c r="S366" s="15"/>
      <c r="T366" s="15"/>
      <c r="U366" s="15"/>
      <c r="V366" s="15"/>
      <c r="W366" s="15"/>
      <c r="X366" s="15"/>
      <c r="Y366" s="15"/>
      <c r="Z366" s="15"/>
    </row>
    <row r="367" spans="1:26" ht="15.75" customHeight="1" x14ac:dyDescent="0.25">
      <c r="A367" s="18"/>
      <c r="B367" s="15"/>
      <c r="C367" s="15"/>
      <c r="D367" s="15"/>
      <c r="E367" s="15"/>
      <c r="F367" s="15"/>
      <c r="G367" s="15"/>
      <c r="H367" s="15"/>
      <c r="I367" s="15"/>
      <c r="J367" s="15"/>
      <c r="K367" s="49"/>
      <c r="L367" s="15"/>
      <c r="M367" s="15"/>
      <c r="N367" s="15"/>
      <c r="O367" s="15"/>
      <c r="P367" s="15"/>
      <c r="Q367" s="15"/>
      <c r="R367" s="15"/>
      <c r="S367" s="15"/>
      <c r="T367" s="15"/>
      <c r="U367" s="15"/>
      <c r="V367" s="15"/>
      <c r="W367" s="15"/>
      <c r="X367" s="15"/>
      <c r="Y367" s="15"/>
      <c r="Z367" s="15"/>
    </row>
    <row r="368" spans="1:26" ht="15.75" customHeight="1" x14ac:dyDescent="0.25">
      <c r="A368" s="18"/>
      <c r="B368" s="15"/>
      <c r="C368" s="15"/>
      <c r="D368" s="15"/>
      <c r="E368" s="15"/>
      <c r="F368" s="15"/>
      <c r="G368" s="15"/>
      <c r="H368" s="15"/>
      <c r="I368" s="15"/>
      <c r="J368" s="15"/>
      <c r="K368" s="49"/>
      <c r="L368" s="15"/>
      <c r="M368" s="15"/>
      <c r="N368" s="15"/>
      <c r="O368" s="15"/>
      <c r="P368" s="15"/>
      <c r="Q368" s="15"/>
      <c r="R368" s="15"/>
      <c r="S368" s="15"/>
      <c r="T368" s="15"/>
      <c r="U368" s="15"/>
      <c r="V368" s="15"/>
      <c r="W368" s="15"/>
      <c r="X368" s="15"/>
      <c r="Y368" s="15"/>
      <c r="Z368" s="15"/>
    </row>
    <row r="369" spans="1:26" ht="15.75" customHeight="1" x14ac:dyDescent="0.25">
      <c r="A369" s="18"/>
      <c r="B369" s="15"/>
      <c r="C369" s="15"/>
      <c r="D369" s="15"/>
      <c r="E369" s="15"/>
      <c r="F369" s="15"/>
      <c r="G369" s="15"/>
      <c r="H369" s="15"/>
      <c r="I369" s="15"/>
      <c r="J369" s="15"/>
      <c r="K369" s="49"/>
      <c r="L369" s="15"/>
      <c r="M369" s="15"/>
      <c r="N369" s="15"/>
      <c r="O369" s="15"/>
      <c r="P369" s="15"/>
      <c r="Q369" s="15"/>
      <c r="R369" s="15"/>
      <c r="S369" s="15"/>
      <c r="T369" s="15"/>
      <c r="U369" s="15"/>
      <c r="V369" s="15"/>
      <c r="W369" s="15"/>
      <c r="X369" s="15"/>
      <c r="Y369" s="15"/>
      <c r="Z369" s="15"/>
    </row>
    <row r="370" spans="1:26" ht="15.75" customHeight="1" x14ac:dyDescent="0.25">
      <c r="A370" s="18"/>
      <c r="B370" s="15"/>
      <c r="C370" s="15"/>
      <c r="D370" s="15"/>
      <c r="E370" s="15"/>
      <c r="F370" s="15"/>
      <c r="G370" s="15"/>
      <c r="H370" s="15"/>
      <c r="I370" s="15"/>
      <c r="J370" s="15"/>
      <c r="K370" s="49"/>
      <c r="L370" s="15"/>
      <c r="M370" s="15"/>
      <c r="N370" s="15"/>
      <c r="O370" s="15"/>
      <c r="P370" s="15"/>
      <c r="Q370" s="15"/>
      <c r="R370" s="15"/>
      <c r="S370" s="15"/>
      <c r="T370" s="15"/>
      <c r="U370" s="15"/>
      <c r="V370" s="15"/>
      <c r="W370" s="15"/>
      <c r="X370" s="15"/>
      <c r="Y370" s="15"/>
      <c r="Z370" s="15"/>
    </row>
    <row r="371" spans="1:26" ht="15.75" customHeight="1" x14ac:dyDescent="0.25">
      <c r="A371" s="18"/>
      <c r="B371" s="15"/>
      <c r="C371" s="15"/>
      <c r="D371" s="15"/>
      <c r="E371" s="15"/>
      <c r="F371" s="15"/>
      <c r="G371" s="15"/>
      <c r="H371" s="15"/>
      <c r="I371" s="15"/>
      <c r="J371" s="15"/>
      <c r="K371" s="49"/>
      <c r="L371" s="15"/>
      <c r="M371" s="15"/>
      <c r="N371" s="15"/>
      <c r="O371" s="15"/>
      <c r="P371" s="15"/>
      <c r="Q371" s="15"/>
      <c r="R371" s="15"/>
      <c r="S371" s="15"/>
      <c r="T371" s="15"/>
      <c r="U371" s="15"/>
      <c r="V371" s="15"/>
      <c r="W371" s="15"/>
      <c r="X371" s="15"/>
      <c r="Y371" s="15"/>
      <c r="Z371" s="15"/>
    </row>
    <row r="372" spans="1:26" ht="15.75" customHeight="1" x14ac:dyDescent="0.25">
      <c r="A372" s="18"/>
      <c r="B372" s="15"/>
      <c r="C372" s="15"/>
      <c r="D372" s="15"/>
      <c r="E372" s="15"/>
      <c r="F372" s="15"/>
      <c r="G372" s="15"/>
      <c r="H372" s="15"/>
      <c r="I372" s="15"/>
      <c r="J372" s="15"/>
      <c r="K372" s="49"/>
      <c r="L372" s="15"/>
      <c r="M372" s="15"/>
      <c r="N372" s="15"/>
      <c r="O372" s="15"/>
      <c r="P372" s="15"/>
      <c r="Q372" s="15"/>
      <c r="R372" s="15"/>
      <c r="S372" s="15"/>
      <c r="T372" s="15"/>
      <c r="U372" s="15"/>
      <c r="V372" s="15"/>
      <c r="W372" s="15"/>
      <c r="X372" s="15"/>
      <c r="Y372" s="15"/>
      <c r="Z372" s="15"/>
    </row>
    <row r="373" spans="1:26" ht="15.75" customHeight="1" x14ac:dyDescent="0.25">
      <c r="A373" s="18"/>
      <c r="B373" s="15"/>
      <c r="C373" s="15"/>
      <c r="D373" s="15"/>
      <c r="E373" s="15"/>
      <c r="F373" s="15"/>
      <c r="G373" s="15"/>
      <c r="H373" s="15"/>
      <c r="I373" s="15"/>
      <c r="J373" s="15"/>
      <c r="K373" s="49"/>
      <c r="L373" s="15"/>
      <c r="M373" s="15"/>
      <c r="N373" s="15"/>
      <c r="O373" s="15"/>
      <c r="P373" s="15"/>
      <c r="Q373" s="15"/>
      <c r="R373" s="15"/>
      <c r="S373" s="15"/>
      <c r="T373" s="15"/>
      <c r="U373" s="15"/>
      <c r="V373" s="15"/>
      <c r="W373" s="15"/>
      <c r="X373" s="15"/>
      <c r="Y373" s="15"/>
      <c r="Z373" s="15"/>
    </row>
    <row r="374" spans="1:26" ht="15.75" customHeight="1" x14ac:dyDescent="0.25">
      <c r="A374" s="18"/>
      <c r="B374" s="15"/>
      <c r="C374" s="15"/>
      <c r="D374" s="15"/>
      <c r="E374" s="15"/>
      <c r="F374" s="15"/>
      <c r="G374" s="15"/>
      <c r="H374" s="15"/>
      <c r="I374" s="15"/>
      <c r="J374" s="15"/>
      <c r="K374" s="49"/>
      <c r="L374" s="15"/>
      <c r="M374" s="15"/>
      <c r="N374" s="15"/>
      <c r="O374" s="15"/>
      <c r="P374" s="15"/>
      <c r="Q374" s="15"/>
      <c r="R374" s="15"/>
      <c r="S374" s="15"/>
      <c r="T374" s="15"/>
      <c r="U374" s="15"/>
      <c r="V374" s="15"/>
      <c r="W374" s="15"/>
      <c r="X374" s="15"/>
      <c r="Y374" s="15"/>
      <c r="Z374" s="15"/>
    </row>
    <row r="375" spans="1:26" ht="15.75" customHeight="1" x14ac:dyDescent="0.25">
      <c r="A375" s="18"/>
      <c r="B375" s="15"/>
      <c r="C375" s="15"/>
      <c r="D375" s="15"/>
      <c r="E375" s="15"/>
      <c r="F375" s="15"/>
      <c r="G375" s="15"/>
      <c r="H375" s="15"/>
      <c r="I375" s="15"/>
      <c r="J375" s="15"/>
      <c r="K375" s="49"/>
      <c r="L375" s="15"/>
      <c r="M375" s="15"/>
      <c r="N375" s="15"/>
      <c r="O375" s="15"/>
      <c r="P375" s="15"/>
      <c r="Q375" s="15"/>
      <c r="R375" s="15"/>
      <c r="S375" s="15"/>
      <c r="T375" s="15"/>
      <c r="U375" s="15"/>
      <c r="V375" s="15"/>
      <c r="W375" s="15"/>
      <c r="X375" s="15"/>
      <c r="Y375" s="15"/>
      <c r="Z375" s="15"/>
    </row>
    <row r="376" spans="1:26" ht="15.75" customHeight="1" x14ac:dyDescent="0.25">
      <c r="A376" s="18"/>
      <c r="B376" s="15"/>
      <c r="C376" s="15"/>
      <c r="D376" s="15"/>
      <c r="E376" s="15"/>
      <c r="F376" s="15"/>
      <c r="G376" s="15"/>
      <c r="H376" s="15"/>
      <c r="I376" s="15"/>
      <c r="J376" s="15"/>
      <c r="K376" s="49"/>
      <c r="L376" s="15"/>
      <c r="M376" s="15"/>
      <c r="N376" s="15"/>
      <c r="O376" s="15"/>
      <c r="P376" s="15"/>
      <c r="Q376" s="15"/>
      <c r="R376" s="15"/>
      <c r="S376" s="15"/>
      <c r="T376" s="15"/>
      <c r="U376" s="15"/>
      <c r="V376" s="15"/>
      <c r="W376" s="15"/>
      <c r="X376" s="15"/>
      <c r="Y376" s="15"/>
      <c r="Z376" s="15"/>
    </row>
    <row r="377" spans="1:26" ht="15.75" customHeight="1" x14ac:dyDescent="0.25">
      <c r="A377" s="18"/>
      <c r="B377" s="15"/>
      <c r="C377" s="15"/>
      <c r="D377" s="15"/>
      <c r="E377" s="15"/>
      <c r="F377" s="15"/>
      <c r="G377" s="15"/>
      <c r="H377" s="15"/>
      <c r="I377" s="15"/>
      <c r="J377" s="15"/>
      <c r="K377" s="49"/>
      <c r="L377" s="15"/>
      <c r="M377" s="15"/>
      <c r="N377" s="15"/>
      <c r="O377" s="15"/>
      <c r="P377" s="15"/>
      <c r="Q377" s="15"/>
      <c r="R377" s="15"/>
      <c r="S377" s="15"/>
      <c r="T377" s="15"/>
      <c r="U377" s="15"/>
      <c r="V377" s="15"/>
      <c r="W377" s="15"/>
      <c r="X377" s="15"/>
      <c r="Y377" s="15"/>
      <c r="Z377" s="15"/>
    </row>
    <row r="378" spans="1:26" ht="15.75" customHeight="1" x14ac:dyDescent="0.25">
      <c r="A378" s="18"/>
      <c r="B378" s="15"/>
      <c r="C378" s="15"/>
      <c r="D378" s="15"/>
      <c r="E378" s="15"/>
      <c r="F378" s="15"/>
      <c r="G378" s="15"/>
      <c r="H378" s="15"/>
      <c r="I378" s="15"/>
      <c r="J378" s="15"/>
      <c r="K378" s="49"/>
      <c r="L378" s="15"/>
      <c r="M378" s="15"/>
      <c r="N378" s="15"/>
      <c r="O378" s="15"/>
      <c r="P378" s="15"/>
      <c r="Q378" s="15"/>
      <c r="R378" s="15"/>
      <c r="S378" s="15"/>
      <c r="T378" s="15"/>
      <c r="U378" s="15"/>
      <c r="V378" s="15"/>
      <c r="W378" s="15"/>
      <c r="X378" s="15"/>
      <c r="Y378" s="15"/>
      <c r="Z378" s="15"/>
    </row>
    <row r="379" spans="1:26" ht="15.75" customHeight="1" x14ac:dyDescent="0.25">
      <c r="A379" s="18"/>
      <c r="B379" s="15"/>
      <c r="C379" s="15"/>
      <c r="D379" s="15"/>
      <c r="E379" s="15"/>
      <c r="F379" s="15"/>
      <c r="G379" s="15"/>
      <c r="H379" s="15"/>
      <c r="I379" s="15"/>
      <c r="J379" s="15"/>
      <c r="K379" s="49"/>
      <c r="L379" s="15"/>
      <c r="M379" s="15"/>
      <c r="N379" s="15"/>
      <c r="O379" s="15"/>
      <c r="P379" s="15"/>
      <c r="Q379" s="15"/>
      <c r="R379" s="15"/>
      <c r="S379" s="15"/>
      <c r="T379" s="15"/>
      <c r="U379" s="15"/>
      <c r="V379" s="15"/>
      <c r="W379" s="15"/>
      <c r="X379" s="15"/>
      <c r="Y379" s="15"/>
      <c r="Z379" s="15"/>
    </row>
    <row r="380" spans="1:26" ht="15.75" customHeight="1" x14ac:dyDescent="0.25">
      <c r="A380" s="18"/>
      <c r="B380" s="15"/>
      <c r="C380" s="15"/>
      <c r="D380" s="15"/>
      <c r="E380" s="15"/>
      <c r="F380" s="15"/>
      <c r="G380" s="15"/>
      <c r="H380" s="15"/>
      <c r="I380" s="15"/>
      <c r="J380" s="15"/>
      <c r="K380" s="49"/>
      <c r="L380" s="15"/>
      <c r="M380" s="15"/>
      <c r="N380" s="15"/>
      <c r="O380" s="15"/>
      <c r="P380" s="15"/>
      <c r="Q380" s="15"/>
      <c r="R380" s="15"/>
      <c r="S380" s="15"/>
      <c r="T380" s="15"/>
      <c r="U380" s="15"/>
      <c r="V380" s="15"/>
      <c r="W380" s="15"/>
      <c r="X380" s="15"/>
      <c r="Y380" s="15"/>
      <c r="Z380" s="15"/>
    </row>
    <row r="381" spans="1:26" ht="15.75" customHeight="1" x14ac:dyDescent="0.25">
      <c r="A381" s="18"/>
      <c r="B381" s="15"/>
      <c r="C381" s="15"/>
      <c r="D381" s="15"/>
      <c r="E381" s="15"/>
      <c r="F381" s="15"/>
      <c r="G381" s="15"/>
      <c r="H381" s="15"/>
      <c r="I381" s="15"/>
      <c r="J381" s="15"/>
      <c r="K381" s="49"/>
      <c r="L381" s="15"/>
      <c r="M381" s="15"/>
      <c r="N381" s="15"/>
      <c r="O381" s="15"/>
      <c r="P381" s="15"/>
      <c r="Q381" s="15"/>
      <c r="R381" s="15"/>
      <c r="S381" s="15"/>
      <c r="T381" s="15"/>
      <c r="U381" s="15"/>
      <c r="V381" s="15"/>
      <c r="W381" s="15"/>
      <c r="X381" s="15"/>
      <c r="Y381" s="15"/>
      <c r="Z381" s="15"/>
    </row>
    <row r="382" spans="1:26" ht="15.75" customHeight="1" x14ac:dyDescent="0.25">
      <c r="A382" s="18"/>
      <c r="B382" s="15"/>
      <c r="C382" s="15"/>
      <c r="D382" s="15"/>
      <c r="E382" s="15"/>
      <c r="F382" s="15"/>
      <c r="G382" s="15"/>
      <c r="H382" s="15"/>
      <c r="I382" s="15"/>
      <c r="J382" s="15"/>
      <c r="K382" s="49"/>
      <c r="L382" s="15"/>
      <c r="M382" s="15"/>
      <c r="N382" s="15"/>
      <c r="O382" s="15"/>
      <c r="P382" s="15"/>
      <c r="Q382" s="15"/>
      <c r="R382" s="15"/>
      <c r="S382" s="15"/>
      <c r="T382" s="15"/>
      <c r="U382" s="15"/>
      <c r="V382" s="15"/>
      <c r="W382" s="15"/>
      <c r="X382" s="15"/>
      <c r="Y382" s="15"/>
      <c r="Z382" s="15"/>
    </row>
    <row r="383" spans="1:26" ht="15.75" customHeight="1" x14ac:dyDescent="0.25">
      <c r="A383" s="18"/>
      <c r="B383" s="15"/>
      <c r="C383" s="15"/>
      <c r="D383" s="15"/>
      <c r="E383" s="15"/>
      <c r="F383" s="15"/>
      <c r="G383" s="15"/>
      <c r="H383" s="15"/>
      <c r="I383" s="15"/>
      <c r="J383" s="15"/>
      <c r="K383" s="49"/>
      <c r="L383" s="15"/>
      <c r="M383" s="15"/>
      <c r="N383" s="15"/>
      <c r="O383" s="15"/>
      <c r="P383" s="15"/>
      <c r="Q383" s="15"/>
      <c r="R383" s="15"/>
      <c r="S383" s="15"/>
      <c r="T383" s="15"/>
      <c r="U383" s="15"/>
      <c r="V383" s="15"/>
      <c r="W383" s="15"/>
      <c r="X383" s="15"/>
      <c r="Y383" s="15"/>
      <c r="Z383" s="15"/>
    </row>
    <row r="384" spans="1:26" ht="15.75" customHeight="1" x14ac:dyDescent="0.25">
      <c r="A384" s="18"/>
      <c r="B384" s="15"/>
      <c r="C384" s="15"/>
      <c r="D384" s="15"/>
      <c r="E384" s="15"/>
      <c r="F384" s="15"/>
      <c r="G384" s="15"/>
      <c r="H384" s="15"/>
      <c r="I384" s="15"/>
      <c r="J384" s="15"/>
      <c r="K384" s="49"/>
      <c r="L384" s="15"/>
      <c r="M384" s="15"/>
      <c r="N384" s="15"/>
      <c r="O384" s="15"/>
      <c r="P384" s="15"/>
      <c r="Q384" s="15"/>
      <c r="R384" s="15"/>
      <c r="S384" s="15"/>
      <c r="T384" s="15"/>
      <c r="U384" s="15"/>
      <c r="V384" s="15"/>
      <c r="W384" s="15"/>
      <c r="X384" s="15"/>
      <c r="Y384" s="15"/>
      <c r="Z384" s="15"/>
    </row>
    <row r="385" spans="1:26" ht="15.75" customHeight="1" x14ac:dyDescent="0.25">
      <c r="A385" s="18"/>
      <c r="B385" s="15"/>
      <c r="C385" s="15"/>
      <c r="D385" s="15"/>
      <c r="E385" s="15"/>
      <c r="F385" s="15"/>
      <c r="G385" s="15"/>
      <c r="H385" s="15"/>
      <c r="I385" s="15"/>
      <c r="J385" s="15"/>
      <c r="K385" s="49"/>
      <c r="L385" s="15"/>
      <c r="M385" s="15"/>
      <c r="N385" s="15"/>
      <c r="O385" s="15"/>
      <c r="P385" s="15"/>
      <c r="Q385" s="15"/>
      <c r="R385" s="15"/>
      <c r="S385" s="15"/>
      <c r="T385" s="15"/>
      <c r="U385" s="15"/>
      <c r="V385" s="15"/>
      <c r="W385" s="15"/>
      <c r="X385" s="15"/>
      <c r="Y385" s="15"/>
      <c r="Z385" s="15"/>
    </row>
    <row r="386" spans="1:26" ht="15.75" customHeight="1" x14ac:dyDescent="0.25">
      <c r="A386" s="18"/>
      <c r="B386" s="15"/>
      <c r="C386" s="15"/>
      <c r="D386" s="15"/>
      <c r="E386" s="15"/>
      <c r="F386" s="15"/>
      <c r="G386" s="15"/>
      <c r="H386" s="15"/>
      <c r="I386" s="15"/>
      <c r="J386" s="15"/>
      <c r="K386" s="49"/>
      <c r="L386" s="15"/>
      <c r="M386" s="15"/>
      <c r="N386" s="15"/>
      <c r="O386" s="15"/>
      <c r="P386" s="15"/>
      <c r="Q386" s="15"/>
      <c r="R386" s="15"/>
      <c r="S386" s="15"/>
      <c r="T386" s="15"/>
      <c r="U386" s="15"/>
      <c r="V386" s="15"/>
      <c r="W386" s="15"/>
      <c r="X386" s="15"/>
      <c r="Y386" s="15"/>
      <c r="Z386" s="15"/>
    </row>
    <row r="387" spans="1:26" ht="15.75" customHeight="1" x14ac:dyDescent="0.25">
      <c r="A387" s="18"/>
      <c r="B387" s="15"/>
      <c r="C387" s="15"/>
      <c r="D387" s="15"/>
      <c r="E387" s="15"/>
      <c r="F387" s="15"/>
      <c r="G387" s="15"/>
      <c r="H387" s="15"/>
      <c r="I387" s="15"/>
      <c r="J387" s="15"/>
      <c r="K387" s="49"/>
      <c r="L387" s="15"/>
      <c r="M387" s="15"/>
      <c r="N387" s="15"/>
      <c r="O387" s="15"/>
      <c r="P387" s="15"/>
      <c r="Q387" s="15"/>
      <c r="R387" s="15"/>
      <c r="S387" s="15"/>
      <c r="T387" s="15"/>
      <c r="U387" s="15"/>
      <c r="V387" s="15"/>
      <c r="W387" s="15"/>
      <c r="X387" s="15"/>
      <c r="Y387" s="15"/>
      <c r="Z387" s="15"/>
    </row>
    <row r="388" spans="1:26" ht="15.75" customHeight="1" x14ac:dyDescent="0.25">
      <c r="A388" s="18"/>
      <c r="B388" s="15"/>
      <c r="C388" s="15"/>
      <c r="D388" s="15"/>
      <c r="E388" s="15"/>
      <c r="F388" s="15"/>
      <c r="G388" s="15"/>
      <c r="H388" s="15"/>
      <c r="I388" s="15"/>
      <c r="J388" s="15"/>
      <c r="K388" s="49"/>
      <c r="L388" s="15"/>
      <c r="M388" s="15"/>
      <c r="N388" s="15"/>
      <c r="O388" s="15"/>
      <c r="P388" s="15"/>
      <c r="Q388" s="15"/>
      <c r="R388" s="15"/>
      <c r="S388" s="15"/>
      <c r="T388" s="15"/>
      <c r="U388" s="15"/>
      <c r="V388" s="15"/>
      <c r="W388" s="15"/>
      <c r="X388" s="15"/>
      <c r="Y388" s="15"/>
      <c r="Z388" s="15"/>
    </row>
    <row r="389" spans="1:26" ht="15.75" customHeight="1" x14ac:dyDescent="0.25">
      <c r="A389" s="18"/>
      <c r="B389" s="15"/>
      <c r="C389" s="15"/>
      <c r="D389" s="15"/>
      <c r="E389" s="15"/>
      <c r="F389" s="15"/>
      <c r="G389" s="15"/>
      <c r="H389" s="15"/>
      <c r="I389" s="15"/>
      <c r="J389" s="15"/>
      <c r="K389" s="49"/>
      <c r="L389" s="15"/>
      <c r="M389" s="15"/>
      <c r="N389" s="15"/>
      <c r="O389" s="15"/>
      <c r="P389" s="15"/>
      <c r="Q389" s="15"/>
      <c r="R389" s="15"/>
      <c r="S389" s="15"/>
      <c r="T389" s="15"/>
      <c r="U389" s="15"/>
      <c r="V389" s="15"/>
      <c r="W389" s="15"/>
      <c r="X389" s="15"/>
      <c r="Y389" s="15"/>
      <c r="Z389" s="15"/>
    </row>
    <row r="390" spans="1:26" ht="15.75" customHeight="1" x14ac:dyDescent="0.25">
      <c r="A390" s="18"/>
      <c r="B390" s="15"/>
      <c r="C390" s="15"/>
      <c r="D390" s="15"/>
      <c r="E390" s="15"/>
      <c r="F390" s="15"/>
      <c r="G390" s="15"/>
      <c r="H390" s="15"/>
      <c r="I390" s="15"/>
      <c r="J390" s="15"/>
      <c r="K390" s="49"/>
      <c r="L390" s="15"/>
      <c r="M390" s="15"/>
      <c r="N390" s="15"/>
      <c r="O390" s="15"/>
      <c r="P390" s="15"/>
      <c r="Q390" s="15"/>
      <c r="R390" s="15"/>
      <c r="S390" s="15"/>
      <c r="T390" s="15"/>
      <c r="U390" s="15"/>
      <c r="V390" s="15"/>
      <c r="W390" s="15"/>
      <c r="X390" s="15"/>
      <c r="Y390" s="15"/>
      <c r="Z390" s="15"/>
    </row>
    <row r="391" spans="1:26" ht="15.75" customHeight="1" x14ac:dyDescent="0.25">
      <c r="A391" s="18"/>
      <c r="B391" s="15"/>
      <c r="C391" s="15"/>
      <c r="D391" s="15"/>
      <c r="E391" s="15"/>
      <c r="F391" s="15"/>
      <c r="G391" s="15"/>
      <c r="H391" s="15"/>
      <c r="I391" s="15"/>
      <c r="J391" s="15"/>
      <c r="K391" s="49"/>
      <c r="L391" s="15"/>
      <c r="M391" s="15"/>
      <c r="N391" s="15"/>
      <c r="O391" s="15"/>
      <c r="P391" s="15"/>
      <c r="Q391" s="15"/>
      <c r="R391" s="15"/>
      <c r="S391" s="15"/>
      <c r="T391" s="15"/>
      <c r="U391" s="15"/>
      <c r="V391" s="15"/>
      <c r="W391" s="15"/>
      <c r="X391" s="15"/>
      <c r="Y391" s="15"/>
      <c r="Z391" s="15"/>
    </row>
    <row r="392" spans="1:26" ht="15.75" customHeight="1" x14ac:dyDescent="0.25">
      <c r="A392" s="18"/>
      <c r="B392" s="15"/>
      <c r="C392" s="15"/>
      <c r="D392" s="15"/>
      <c r="E392" s="15"/>
      <c r="F392" s="15"/>
      <c r="G392" s="15"/>
      <c r="H392" s="15"/>
      <c r="I392" s="15"/>
      <c r="J392" s="15"/>
      <c r="K392" s="49"/>
      <c r="L392" s="15"/>
      <c r="M392" s="15"/>
      <c r="N392" s="15"/>
      <c r="O392" s="15"/>
      <c r="P392" s="15"/>
      <c r="Q392" s="15"/>
      <c r="R392" s="15"/>
      <c r="S392" s="15"/>
      <c r="T392" s="15"/>
      <c r="U392" s="15"/>
      <c r="V392" s="15"/>
      <c r="W392" s="15"/>
      <c r="X392" s="15"/>
      <c r="Y392" s="15"/>
      <c r="Z392" s="15"/>
    </row>
    <row r="393" spans="1:26" ht="15.75" customHeight="1" x14ac:dyDescent="0.25">
      <c r="A393" s="18"/>
      <c r="B393" s="15"/>
      <c r="C393" s="15"/>
      <c r="D393" s="15"/>
      <c r="E393" s="15"/>
      <c r="F393" s="15"/>
      <c r="G393" s="15"/>
      <c r="H393" s="15"/>
      <c r="I393" s="15"/>
      <c r="J393" s="15"/>
      <c r="K393" s="49"/>
      <c r="L393" s="15"/>
      <c r="M393" s="15"/>
      <c r="N393" s="15"/>
      <c r="O393" s="15"/>
      <c r="P393" s="15"/>
      <c r="Q393" s="15"/>
      <c r="R393" s="15"/>
      <c r="S393" s="15"/>
      <c r="T393" s="15"/>
      <c r="U393" s="15"/>
      <c r="V393" s="15"/>
      <c r="W393" s="15"/>
      <c r="X393" s="15"/>
      <c r="Y393" s="15"/>
      <c r="Z393" s="15"/>
    </row>
    <row r="394" spans="1:26" ht="15.75" customHeight="1" x14ac:dyDescent="0.25">
      <c r="A394" s="18"/>
      <c r="B394" s="15"/>
      <c r="C394" s="15"/>
      <c r="D394" s="15"/>
      <c r="E394" s="15"/>
      <c r="F394" s="15"/>
      <c r="G394" s="15"/>
      <c r="H394" s="15"/>
      <c r="I394" s="15"/>
      <c r="J394" s="15"/>
      <c r="K394" s="49"/>
      <c r="L394" s="15"/>
      <c r="M394" s="15"/>
      <c r="N394" s="15"/>
      <c r="O394" s="15"/>
      <c r="P394" s="15"/>
      <c r="Q394" s="15"/>
      <c r="R394" s="15"/>
      <c r="S394" s="15"/>
      <c r="T394" s="15"/>
      <c r="U394" s="15"/>
      <c r="V394" s="15"/>
      <c r="W394" s="15"/>
      <c r="X394" s="15"/>
      <c r="Y394" s="15"/>
      <c r="Z394" s="15"/>
    </row>
    <row r="395" spans="1:26" ht="15.75" customHeight="1" x14ac:dyDescent="0.25">
      <c r="A395" s="18"/>
      <c r="B395" s="15"/>
      <c r="C395" s="15"/>
      <c r="D395" s="15"/>
      <c r="E395" s="15"/>
      <c r="F395" s="15"/>
      <c r="G395" s="15"/>
      <c r="H395" s="15"/>
      <c r="I395" s="15"/>
      <c r="J395" s="15"/>
      <c r="K395" s="49"/>
      <c r="L395" s="15"/>
      <c r="M395" s="15"/>
      <c r="N395" s="15"/>
      <c r="O395" s="15"/>
      <c r="P395" s="15"/>
      <c r="Q395" s="15"/>
      <c r="R395" s="15"/>
      <c r="S395" s="15"/>
      <c r="T395" s="15"/>
      <c r="U395" s="15"/>
      <c r="V395" s="15"/>
      <c r="W395" s="15"/>
      <c r="X395" s="15"/>
      <c r="Y395" s="15"/>
      <c r="Z395" s="15"/>
    </row>
    <row r="396" spans="1:26" ht="15.75" customHeight="1" x14ac:dyDescent="0.25">
      <c r="A396" s="18"/>
      <c r="B396" s="15"/>
      <c r="C396" s="15"/>
      <c r="D396" s="15"/>
      <c r="E396" s="15"/>
      <c r="F396" s="15"/>
      <c r="G396" s="15"/>
      <c r="H396" s="15"/>
      <c r="I396" s="15"/>
      <c r="J396" s="15"/>
      <c r="K396" s="49"/>
      <c r="L396" s="15"/>
      <c r="M396" s="15"/>
      <c r="N396" s="15"/>
      <c r="O396" s="15"/>
      <c r="P396" s="15"/>
      <c r="Q396" s="15"/>
      <c r="R396" s="15"/>
      <c r="S396" s="15"/>
      <c r="T396" s="15"/>
      <c r="U396" s="15"/>
      <c r="V396" s="15"/>
      <c r="W396" s="15"/>
      <c r="X396" s="15"/>
      <c r="Y396" s="15"/>
      <c r="Z396" s="15"/>
    </row>
    <row r="397" spans="1:26" ht="15.75" customHeight="1" x14ac:dyDescent="0.25">
      <c r="A397" s="18"/>
      <c r="B397" s="15"/>
      <c r="C397" s="15"/>
      <c r="D397" s="15"/>
      <c r="E397" s="15"/>
      <c r="F397" s="15"/>
      <c r="G397" s="15"/>
      <c r="H397" s="15"/>
      <c r="I397" s="15"/>
      <c r="J397" s="15"/>
      <c r="K397" s="49"/>
      <c r="L397" s="15"/>
      <c r="M397" s="15"/>
      <c r="N397" s="15"/>
      <c r="O397" s="15"/>
      <c r="P397" s="15"/>
      <c r="Q397" s="15"/>
      <c r="R397" s="15"/>
      <c r="S397" s="15"/>
      <c r="T397" s="15"/>
      <c r="U397" s="15"/>
      <c r="V397" s="15"/>
      <c r="W397" s="15"/>
      <c r="X397" s="15"/>
      <c r="Y397" s="15"/>
      <c r="Z397" s="15"/>
    </row>
    <row r="398" spans="1:26" ht="15.75" customHeight="1" x14ac:dyDescent="0.25">
      <c r="A398" s="18"/>
      <c r="B398" s="15"/>
      <c r="C398" s="15"/>
      <c r="D398" s="15"/>
      <c r="E398" s="15"/>
      <c r="F398" s="15"/>
      <c r="G398" s="15"/>
      <c r="H398" s="15"/>
      <c r="I398" s="15"/>
      <c r="J398" s="15"/>
      <c r="K398" s="49"/>
      <c r="L398" s="15"/>
      <c r="M398" s="15"/>
      <c r="N398" s="15"/>
      <c r="O398" s="15"/>
      <c r="P398" s="15"/>
      <c r="Q398" s="15"/>
      <c r="R398" s="15"/>
      <c r="S398" s="15"/>
      <c r="T398" s="15"/>
      <c r="U398" s="15"/>
      <c r="V398" s="15"/>
      <c r="W398" s="15"/>
      <c r="X398" s="15"/>
      <c r="Y398" s="15"/>
      <c r="Z398" s="15"/>
    </row>
    <row r="399" spans="1:26" ht="15.75" customHeight="1" x14ac:dyDescent="0.25">
      <c r="A399" s="18"/>
      <c r="B399" s="15"/>
      <c r="C399" s="15"/>
      <c r="D399" s="15"/>
      <c r="E399" s="15"/>
      <c r="F399" s="15"/>
      <c r="G399" s="15"/>
      <c r="H399" s="15"/>
      <c r="I399" s="15"/>
      <c r="J399" s="15"/>
      <c r="K399" s="49"/>
      <c r="L399" s="15"/>
      <c r="M399" s="15"/>
      <c r="N399" s="15"/>
      <c r="O399" s="15"/>
      <c r="P399" s="15"/>
      <c r="Q399" s="15"/>
      <c r="R399" s="15"/>
      <c r="S399" s="15"/>
      <c r="T399" s="15"/>
      <c r="U399" s="15"/>
      <c r="V399" s="15"/>
      <c r="W399" s="15"/>
      <c r="X399" s="15"/>
      <c r="Y399" s="15"/>
      <c r="Z399" s="15"/>
    </row>
    <row r="400" spans="1:26" ht="15.75" customHeight="1" x14ac:dyDescent="0.25">
      <c r="A400" s="18"/>
      <c r="B400" s="15"/>
      <c r="C400" s="15"/>
      <c r="D400" s="15"/>
      <c r="E400" s="15"/>
      <c r="F400" s="15"/>
      <c r="G400" s="15"/>
      <c r="H400" s="15"/>
      <c r="I400" s="15"/>
      <c r="J400" s="15"/>
      <c r="K400" s="49"/>
      <c r="L400" s="15"/>
      <c r="M400" s="15"/>
      <c r="N400" s="15"/>
      <c r="O400" s="15"/>
      <c r="P400" s="15"/>
      <c r="Q400" s="15"/>
      <c r="R400" s="15"/>
      <c r="S400" s="15"/>
      <c r="T400" s="15"/>
      <c r="U400" s="15"/>
      <c r="V400" s="15"/>
      <c r="W400" s="15"/>
      <c r="X400" s="15"/>
      <c r="Y400" s="15"/>
      <c r="Z400" s="15"/>
    </row>
    <row r="401" spans="1:26" ht="15.75" customHeight="1" x14ac:dyDescent="0.25">
      <c r="A401" s="18"/>
      <c r="B401" s="15"/>
      <c r="C401" s="15"/>
      <c r="D401" s="15"/>
      <c r="E401" s="15"/>
      <c r="F401" s="15"/>
      <c r="G401" s="15"/>
      <c r="H401" s="15"/>
      <c r="I401" s="15"/>
      <c r="J401" s="15"/>
      <c r="K401" s="49"/>
      <c r="L401" s="15"/>
      <c r="M401" s="15"/>
      <c r="N401" s="15"/>
      <c r="O401" s="15"/>
      <c r="P401" s="15"/>
      <c r="Q401" s="15"/>
      <c r="R401" s="15"/>
      <c r="S401" s="15"/>
      <c r="T401" s="15"/>
      <c r="U401" s="15"/>
      <c r="V401" s="15"/>
      <c r="W401" s="15"/>
      <c r="X401" s="15"/>
      <c r="Y401" s="15"/>
      <c r="Z401" s="15"/>
    </row>
    <row r="402" spans="1:26" ht="15.75" customHeight="1" x14ac:dyDescent="0.25">
      <c r="A402" s="18"/>
      <c r="B402" s="15"/>
      <c r="C402" s="15"/>
      <c r="D402" s="15"/>
      <c r="E402" s="15"/>
      <c r="F402" s="15"/>
      <c r="G402" s="15"/>
      <c r="H402" s="15"/>
      <c r="I402" s="15"/>
      <c r="J402" s="15"/>
      <c r="K402" s="49"/>
      <c r="L402" s="15"/>
      <c r="M402" s="15"/>
      <c r="N402" s="15"/>
      <c r="O402" s="15"/>
      <c r="P402" s="15"/>
      <c r="Q402" s="15"/>
      <c r="R402" s="15"/>
      <c r="S402" s="15"/>
      <c r="T402" s="15"/>
      <c r="U402" s="15"/>
      <c r="V402" s="15"/>
      <c r="W402" s="15"/>
      <c r="X402" s="15"/>
      <c r="Y402" s="15"/>
      <c r="Z402" s="15"/>
    </row>
    <row r="403" spans="1:26" ht="15.75" customHeight="1" x14ac:dyDescent="0.25">
      <c r="A403" s="18"/>
      <c r="B403" s="15"/>
      <c r="C403" s="15"/>
      <c r="D403" s="15"/>
      <c r="E403" s="15"/>
      <c r="F403" s="15"/>
      <c r="G403" s="15"/>
      <c r="H403" s="15"/>
      <c r="I403" s="15"/>
      <c r="J403" s="15"/>
      <c r="K403" s="49"/>
      <c r="L403" s="15"/>
      <c r="M403" s="15"/>
      <c r="N403" s="15"/>
      <c r="O403" s="15"/>
      <c r="P403" s="15"/>
      <c r="Q403" s="15"/>
      <c r="R403" s="15"/>
      <c r="S403" s="15"/>
      <c r="T403" s="15"/>
      <c r="U403" s="15"/>
      <c r="V403" s="15"/>
      <c r="W403" s="15"/>
      <c r="X403" s="15"/>
      <c r="Y403" s="15"/>
      <c r="Z403" s="15"/>
    </row>
    <row r="404" spans="1:26" ht="15.75" customHeight="1" x14ac:dyDescent="0.25">
      <c r="A404" s="18"/>
      <c r="B404" s="15"/>
      <c r="C404" s="15"/>
      <c r="D404" s="15"/>
      <c r="E404" s="15"/>
      <c r="F404" s="15"/>
      <c r="G404" s="15"/>
      <c r="H404" s="15"/>
      <c r="I404" s="15"/>
      <c r="J404" s="15"/>
      <c r="K404" s="49"/>
      <c r="L404" s="15"/>
      <c r="M404" s="15"/>
      <c r="N404" s="15"/>
      <c r="O404" s="15"/>
      <c r="P404" s="15"/>
      <c r="Q404" s="15"/>
      <c r="R404" s="15"/>
      <c r="S404" s="15"/>
      <c r="T404" s="15"/>
      <c r="U404" s="15"/>
      <c r="V404" s="15"/>
      <c r="W404" s="15"/>
      <c r="X404" s="15"/>
      <c r="Y404" s="15"/>
      <c r="Z404" s="15"/>
    </row>
    <row r="405" spans="1:26" ht="15.75" customHeight="1" x14ac:dyDescent="0.25">
      <c r="A405" s="18"/>
      <c r="B405" s="15"/>
      <c r="C405" s="15"/>
      <c r="D405" s="15"/>
      <c r="E405" s="15"/>
      <c r="F405" s="15"/>
      <c r="G405" s="15"/>
      <c r="H405" s="15"/>
      <c r="I405" s="15"/>
      <c r="J405" s="15"/>
      <c r="K405" s="49"/>
      <c r="L405" s="15"/>
      <c r="M405" s="15"/>
      <c r="N405" s="15"/>
      <c r="O405" s="15"/>
      <c r="P405" s="15"/>
      <c r="Q405" s="15"/>
      <c r="R405" s="15"/>
      <c r="S405" s="15"/>
      <c r="T405" s="15"/>
      <c r="U405" s="15"/>
      <c r="V405" s="15"/>
      <c r="W405" s="15"/>
      <c r="X405" s="15"/>
      <c r="Y405" s="15"/>
      <c r="Z405" s="15"/>
    </row>
    <row r="406" spans="1:26" ht="15.75" customHeight="1" x14ac:dyDescent="0.25">
      <c r="A406" s="18"/>
      <c r="B406" s="15"/>
      <c r="C406" s="15"/>
      <c r="D406" s="15"/>
      <c r="E406" s="15"/>
      <c r="F406" s="15"/>
      <c r="G406" s="15"/>
      <c r="H406" s="15"/>
      <c r="I406" s="15"/>
      <c r="J406" s="15"/>
      <c r="K406" s="49"/>
      <c r="L406" s="15"/>
      <c r="M406" s="15"/>
      <c r="N406" s="15"/>
      <c r="O406" s="15"/>
      <c r="P406" s="15"/>
      <c r="Q406" s="15"/>
      <c r="R406" s="15"/>
      <c r="S406" s="15"/>
      <c r="T406" s="15"/>
      <c r="U406" s="15"/>
      <c r="V406" s="15"/>
      <c r="W406" s="15"/>
      <c r="X406" s="15"/>
      <c r="Y406" s="15"/>
      <c r="Z406" s="15"/>
    </row>
    <row r="407" spans="1:26" ht="15.75" customHeight="1" x14ac:dyDescent="0.25">
      <c r="A407" s="18"/>
      <c r="B407" s="15"/>
      <c r="C407" s="15"/>
      <c r="D407" s="15"/>
      <c r="E407" s="15"/>
      <c r="F407" s="15"/>
      <c r="G407" s="15"/>
      <c r="H407" s="15"/>
      <c r="I407" s="15"/>
      <c r="J407" s="15"/>
      <c r="K407" s="49"/>
      <c r="L407" s="15"/>
      <c r="M407" s="15"/>
      <c r="N407" s="15"/>
      <c r="O407" s="15"/>
      <c r="P407" s="15"/>
      <c r="Q407" s="15"/>
      <c r="R407" s="15"/>
      <c r="S407" s="15"/>
      <c r="T407" s="15"/>
      <c r="U407" s="15"/>
      <c r="V407" s="15"/>
      <c r="W407" s="15"/>
      <c r="X407" s="15"/>
      <c r="Y407" s="15"/>
      <c r="Z407" s="15"/>
    </row>
    <row r="408" spans="1:26" ht="15.75" customHeight="1" x14ac:dyDescent="0.25">
      <c r="A408" s="18"/>
      <c r="B408" s="15"/>
      <c r="C408" s="15"/>
      <c r="D408" s="15"/>
      <c r="E408" s="15"/>
      <c r="F408" s="15"/>
      <c r="G408" s="15"/>
      <c r="H408" s="15"/>
      <c r="I408" s="15"/>
      <c r="J408" s="15"/>
      <c r="K408" s="49"/>
      <c r="L408" s="15"/>
      <c r="M408" s="15"/>
      <c r="N408" s="15"/>
      <c r="O408" s="15"/>
      <c r="P408" s="15"/>
      <c r="Q408" s="15"/>
      <c r="R408" s="15"/>
      <c r="S408" s="15"/>
      <c r="T408" s="15"/>
      <c r="U408" s="15"/>
      <c r="V408" s="15"/>
      <c r="W408" s="15"/>
      <c r="X408" s="15"/>
      <c r="Y408" s="15"/>
      <c r="Z408" s="15"/>
    </row>
    <row r="409" spans="1:26" ht="15.75" customHeight="1" x14ac:dyDescent="0.25">
      <c r="A409" s="18"/>
      <c r="B409" s="15"/>
      <c r="C409" s="15"/>
      <c r="D409" s="15"/>
      <c r="E409" s="15"/>
      <c r="F409" s="15"/>
      <c r="G409" s="15"/>
      <c r="H409" s="15"/>
      <c r="I409" s="15"/>
      <c r="J409" s="15"/>
      <c r="K409" s="49"/>
      <c r="L409" s="15"/>
      <c r="M409" s="15"/>
      <c r="N409" s="15"/>
      <c r="O409" s="15"/>
      <c r="P409" s="15"/>
      <c r="Q409" s="15"/>
      <c r="R409" s="15"/>
      <c r="S409" s="15"/>
      <c r="T409" s="15"/>
      <c r="U409" s="15"/>
      <c r="V409" s="15"/>
      <c r="W409" s="15"/>
      <c r="X409" s="15"/>
      <c r="Y409" s="15"/>
      <c r="Z409" s="15"/>
    </row>
    <row r="410" spans="1:26" ht="15.75" customHeight="1" x14ac:dyDescent="0.25">
      <c r="A410" s="18"/>
      <c r="B410" s="15"/>
      <c r="C410" s="15"/>
      <c r="D410" s="15"/>
      <c r="E410" s="15"/>
      <c r="F410" s="15"/>
      <c r="G410" s="15"/>
      <c r="H410" s="15"/>
      <c r="I410" s="15"/>
      <c r="J410" s="15"/>
      <c r="K410" s="49"/>
      <c r="L410" s="15"/>
      <c r="M410" s="15"/>
      <c r="N410" s="15"/>
      <c r="O410" s="15"/>
      <c r="P410" s="15"/>
      <c r="Q410" s="15"/>
      <c r="R410" s="15"/>
      <c r="S410" s="15"/>
      <c r="T410" s="15"/>
      <c r="U410" s="15"/>
      <c r="V410" s="15"/>
      <c r="W410" s="15"/>
      <c r="X410" s="15"/>
      <c r="Y410" s="15"/>
      <c r="Z410" s="15"/>
    </row>
    <row r="411" spans="1:26" ht="15.75" customHeight="1" x14ac:dyDescent="0.25">
      <c r="A411" s="18"/>
      <c r="B411" s="15"/>
      <c r="C411" s="15"/>
      <c r="D411" s="15"/>
      <c r="E411" s="15"/>
      <c r="F411" s="15"/>
      <c r="G411" s="15"/>
      <c r="H411" s="15"/>
      <c r="I411" s="15"/>
      <c r="J411" s="15"/>
      <c r="K411" s="49"/>
      <c r="L411" s="15"/>
      <c r="M411" s="15"/>
      <c r="N411" s="15"/>
      <c r="O411" s="15"/>
      <c r="P411" s="15"/>
      <c r="Q411" s="15"/>
      <c r="R411" s="15"/>
      <c r="S411" s="15"/>
      <c r="T411" s="15"/>
      <c r="U411" s="15"/>
      <c r="V411" s="15"/>
      <c r="W411" s="15"/>
      <c r="X411" s="15"/>
      <c r="Y411" s="15"/>
      <c r="Z411" s="15"/>
    </row>
    <row r="412" spans="1:26" ht="15.75" customHeight="1" x14ac:dyDescent="0.25">
      <c r="A412" s="18"/>
      <c r="B412" s="15"/>
      <c r="C412" s="15"/>
      <c r="D412" s="15"/>
      <c r="E412" s="15"/>
      <c r="F412" s="15"/>
      <c r="G412" s="15"/>
      <c r="H412" s="15"/>
      <c r="I412" s="15"/>
      <c r="J412" s="15"/>
      <c r="K412" s="49"/>
      <c r="L412" s="15"/>
      <c r="M412" s="15"/>
      <c r="N412" s="15"/>
      <c r="O412" s="15"/>
      <c r="P412" s="15"/>
      <c r="Q412" s="15"/>
      <c r="R412" s="15"/>
      <c r="S412" s="15"/>
      <c r="T412" s="15"/>
      <c r="U412" s="15"/>
      <c r="V412" s="15"/>
      <c r="W412" s="15"/>
      <c r="X412" s="15"/>
      <c r="Y412" s="15"/>
      <c r="Z412" s="15"/>
    </row>
    <row r="413" spans="1:26" ht="15.75" customHeight="1" x14ac:dyDescent="0.25">
      <c r="A413" s="18"/>
      <c r="B413" s="15"/>
      <c r="C413" s="15"/>
      <c r="D413" s="15"/>
      <c r="E413" s="15"/>
      <c r="F413" s="15"/>
      <c r="G413" s="15"/>
      <c r="H413" s="15"/>
      <c r="I413" s="15"/>
      <c r="J413" s="15"/>
      <c r="K413" s="49"/>
      <c r="L413" s="15"/>
      <c r="M413" s="15"/>
      <c r="N413" s="15"/>
      <c r="O413" s="15"/>
      <c r="P413" s="15"/>
      <c r="Q413" s="15"/>
      <c r="R413" s="15"/>
      <c r="S413" s="15"/>
      <c r="T413" s="15"/>
      <c r="U413" s="15"/>
      <c r="V413" s="15"/>
      <c r="W413" s="15"/>
      <c r="X413" s="15"/>
      <c r="Y413" s="15"/>
      <c r="Z413" s="15"/>
    </row>
    <row r="414" spans="1:26" ht="15.75" customHeight="1" x14ac:dyDescent="0.25">
      <c r="A414" s="18"/>
      <c r="B414" s="15"/>
      <c r="C414" s="15"/>
      <c r="D414" s="15"/>
      <c r="E414" s="15"/>
      <c r="F414" s="15"/>
      <c r="G414" s="15"/>
      <c r="H414" s="15"/>
      <c r="I414" s="15"/>
      <c r="J414" s="15"/>
      <c r="K414" s="49"/>
      <c r="L414" s="15"/>
      <c r="M414" s="15"/>
      <c r="N414" s="15"/>
      <c r="O414" s="15"/>
      <c r="P414" s="15"/>
      <c r="Q414" s="15"/>
      <c r="R414" s="15"/>
      <c r="S414" s="15"/>
      <c r="T414" s="15"/>
      <c r="U414" s="15"/>
      <c r="V414" s="15"/>
      <c r="W414" s="15"/>
      <c r="X414" s="15"/>
      <c r="Y414" s="15"/>
      <c r="Z414" s="15"/>
    </row>
    <row r="415" spans="1:26" ht="15.75" customHeight="1" x14ac:dyDescent="0.25">
      <c r="A415" s="18"/>
      <c r="B415" s="15"/>
      <c r="C415" s="15"/>
      <c r="D415" s="15"/>
      <c r="E415" s="15"/>
      <c r="F415" s="15"/>
      <c r="G415" s="15"/>
      <c r="H415" s="15"/>
      <c r="I415" s="15"/>
      <c r="J415" s="15"/>
      <c r="K415" s="49"/>
      <c r="L415" s="15"/>
      <c r="M415" s="15"/>
      <c r="N415" s="15"/>
      <c r="O415" s="15"/>
      <c r="P415" s="15"/>
      <c r="Q415" s="15"/>
      <c r="R415" s="15"/>
      <c r="S415" s="15"/>
      <c r="T415" s="15"/>
      <c r="U415" s="15"/>
      <c r="V415" s="15"/>
      <c r="W415" s="15"/>
      <c r="X415" s="15"/>
      <c r="Y415" s="15"/>
      <c r="Z415" s="15"/>
    </row>
    <row r="416" spans="1:26" ht="15.75" customHeight="1" x14ac:dyDescent="0.25">
      <c r="A416" s="18"/>
      <c r="B416" s="15"/>
      <c r="C416" s="15"/>
      <c r="D416" s="15"/>
      <c r="E416" s="15"/>
      <c r="F416" s="15"/>
      <c r="G416" s="15"/>
      <c r="H416" s="15"/>
      <c r="I416" s="15"/>
      <c r="J416" s="15"/>
      <c r="K416" s="49"/>
      <c r="L416" s="15"/>
      <c r="M416" s="15"/>
      <c r="N416" s="15"/>
      <c r="O416" s="15"/>
      <c r="P416" s="15"/>
      <c r="Q416" s="15"/>
      <c r="R416" s="15"/>
      <c r="S416" s="15"/>
      <c r="T416" s="15"/>
      <c r="U416" s="15"/>
      <c r="V416" s="15"/>
      <c r="W416" s="15"/>
      <c r="X416" s="15"/>
      <c r="Y416" s="15"/>
      <c r="Z416" s="15"/>
    </row>
    <row r="417" spans="1:26" ht="15.75" customHeight="1" x14ac:dyDescent="0.25">
      <c r="A417" s="18"/>
      <c r="B417" s="15"/>
      <c r="C417" s="15"/>
      <c r="D417" s="15"/>
      <c r="E417" s="15"/>
      <c r="F417" s="15"/>
      <c r="G417" s="15"/>
      <c r="H417" s="15"/>
      <c r="I417" s="15"/>
      <c r="J417" s="15"/>
      <c r="K417" s="49"/>
      <c r="L417" s="15"/>
      <c r="M417" s="15"/>
      <c r="N417" s="15"/>
      <c r="O417" s="15"/>
      <c r="P417" s="15"/>
      <c r="Q417" s="15"/>
      <c r="R417" s="15"/>
      <c r="S417" s="15"/>
      <c r="T417" s="15"/>
      <c r="U417" s="15"/>
      <c r="V417" s="15"/>
      <c r="W417" s="15"/>
      <c r="X417" s="15"/>
      <c r="Y417" s="15"/>
      <c r="Z417" s="15"/>
    </row>
    <row r="418" spans="1:26" ht="15.75" customHeight="1" x14ac:dyDescent="0.25">
      <c r="A418" s="18"/>
      <c r="B418" s="15"/>
      <c r="C418" s="15"/>
      <c r="D418" s="15"/>
      <c r="E418" s="15"/>
      <c r="F418" s="15"/>
      <c r="G418" s="15"/>
      <c r="H418" s="15"/>
      <c r="I418" s="15"/>
      <c r="J418" s="15"/>
      <c r="K418" s="49"/>
      <c r="L418" s="15"/>
      <c r="M418" s="15"/>
      <c r="N418" s="15"/>
      <c r="O418" s="15"/>
      <c r="P418" s="15"/>
      <c r="Q418" s="15"/>
      <c r="R418" s="15"/>
      <c r="S418" s="15"/>
      <c r="T418" s="15"/>
      <c r="U418" s="15"/>
      <c r="V418" s="15"/>
      <c r="W418" s="15"/>
      <c r="X418" s="15"/>
      <c r="Y418" s="15"/>
      <c r="Z418" s="15"/>
    </row>
    <row r="419" spans="1:26" ht="15.75" customHeight="1" x14ac:dyDescent="0.25">
      <c r="A419" s="18"/>
      <c r="B419" s="15"/>
      <c r="C419" s="15"/>
      <c r="D419" s="15"/>
      <c r="E419" s="15"/>
      <c r="F419" s="15"/>
      <c r="G419" s="15"/>
      <c r="H419" s="15"/>
      <c r="I419" s="15"/>
      <c r="J419" s="15"/>
      <c r="K419" s="49"/>
      <c r="L419" s="15"/>
      <c r="M419" s="15"/>
      <c r="N419" s="15"/>
      <c r="O419" s="15"/>
      <c r="P419" s="15"/>
      <c r="Q419" s="15"/>
      <c r="R419" s="15"/>
      <c r="S419" s="15"/>
      <c r="T419" s="15"/>
      <c r="U419" s="15"/>
      <c r="V419" s="15"/>
      <c r="W419" s="15"/>
      <c r="X419" s="15"/>
      <c r="Y419" s="15"/>
      <c r="Z419" s="15"/>
    </row>
    <row r="420" spans="1:26" ht="15.75" customHeight="1" x14ac:dyDescent="0.25">
      <c r="A420" s="18"/>
      <c r="B420" s="15"/>
      <c r="C420" s="15"/>
      <c r="D420" s="15"/>
      <c r="E420" s="15"/>
      <c r="F420" s="15"/>
      <c r="G420" s="15"/>
      <c r="H420" s="15"/>
      <c r="I420" s="15"/>
      <c r="J420" s="15"/>
      <c r="K420" s="49"/>
      <c r="L420" s="15"/>
      <c r="M420" s="15"/>
      <c r="N420" s="15"/>
      <c r="O420" s="15"/>
      <c r="P420" s="15"/>
      <c r="Q420" s="15"/>
      <c r="R420" s="15"/>
      <c r="S420" s="15"/>
      <c r="T420" s="15"/>
      <c r="U420" s="15"/>
      <c r="V420" s="15"/>
      <c r="W420" s="15"/>
      <c r="X420" s="15"/>
      <c r="Y420" s="15"/>
      <c r="Z420" s="15"/>
    </row>
    <row r="421" spans="1:26" ht="15.75" customHeight="1" x14ac:dyDescent="0.25">
      <c r="A421" s="18"/>
      <c r="B421" s="15"/>
      <c r="C421" s="15"/>
      <c r="D421" s="15"/>
      <c r="E421" s="15"/>
      <c r="F421" s="15"/>
      <c r="G421" s="15"/>
      <c r="H421" s="15"/>
      <c r="I421" s="15"/>
      <c r="J421" s="15"/>
      <c r="K421" s="49"/>
      <c r="L421" s="15"/>
      <c r="M421" s="15"/>
      <c r="N421" s="15"/>
      <c r="O421" s="15"/>
      <c r="P421" s="15"/>
      <c r="Q421" s="15"/>
      <c r="R421" s="15"/>
      <c r="S421" s="15"/>
      <c r="T421" s="15"/>
      <c r="U421" s="15"/>
      <c r="V421" s="15"/>
      <c r="W421" s="15"/>
      <c r="X421" s="15"/>
      <c r="Y421" s="15"/>
      <c r="Z421" s="15"/>
    </row>
    <row r="422" spans="1:26" ht="15.75" customHeight="1" x14ac:dyDescent="0.25">
      <c r="A422" s="18"/>
      <c r="B422" s="15"/>
      <c r="C422" s="15"/>
      <c r="D422" s="15"/>
      <c r="E422" s="15"/>
      <c r="F422" s="15"/>
      <c r="G422" s="15"/>
      <c r="H422" s="15"/>
      <c r="I422" s="15"/>
      <c r="J422" s="15"/>
      <c r="K422" s="49"/>
      <c r="L422" s="15"/>
      <c r="M422" s="15"/>
      <c r="N422" s="15"/>
      <c r="O422" s="15"/>
      <c r="P422" s="15"/>
      <c r="Q422" s="15"/>
      <c r="R422" s="15"/>
      <c r="S422" s="15"/>
      <c r="T422" s="15"/>
      <c r="U422" s="15"/>
      <c r="V422" s="15"/>
      <c r="W422" s="15"/>
      <c r="X422" s="15"/>
      <c r="Y422" s="15"/>
      <c r="Z422" s="15"/>
    </row>
    <row r="423" spans="1:26" ht="15.75" customHeight="1" x14ac:dyDescent="0.25">
      <c r="A423" s="18"/>
      <c r="B423" s="15"/>
      <c r="C423" s="15"/>
      <c r="D423" s="15"/>
      <c r="E423" s="15"/>
      <c r="F423" s="15"/>
      <c r="G423" s="15"/>
      <c r="H423" s="15"/>
      <c r="I423" s="15"/>
      <c r="J423" s="15"/>
      <c r="K423" s="49"/>
      <c r="L423" s="15"/>
      <c r="M423" s="15"/>
      <c r="N423" s="15"/>
      <c r="O423" s="15"/>
      <c r="P423" s="15"/>
      <c r="Q423" s="15"/>
      <c r="R423" s="15"/>
      <c r="S423" s="15"/>
      <c r="T423" s="15"/>
      <c r="U423" s="15"/>
      <c r="V423" s="15"/>
      <c r="W423" s="15"/>
      <c r="X423" s="15"/>
      <c r="Y423" s="15"/>
      <c r="Z423" s="15"/>
    </row>
    <row r="424" spans="1:26" ht="15.75" customHeight="1" x14ac:dyDescent="0.25">
      <c r="A424" s="18"/>
      <c r="B424" s="15"/>
      <c r="C424" s="15"/>
      <c r="D424" s="15"/>
      <c r="E424" s="15"/>
      <c r="F424" s="15"/>
      <c r="G424" s="15"/>
      <c r="H424" s="15"/>
      <c r="I424" s="15"/>
      <c r="J424" s="15"/>
      <c r="K424" s="49"/>
      <c r="L424" s="15"/>
      <c r="M424" s="15"/>
      <c r="N424" s="15"/>
      <c r="O424" s="15"/>
      <c r="P424" s="15"/>
      <c r="Q424" s="15"/>
      <c r="R424" s="15"/>
      <c r="S424" s="15"/>
      <c r="T424" s="15"/>
      <c r="U424" s="15"/>
      <c r="V424" s="15"/>
      <c r="W424" s="15"/>
      <c r="X424" s="15"/>
      <c r="Y424" s="15"/>
      <c r="Z424" s="15"/>
    </row>
    <row r="425" spans="1:26" ht="15.75" customHeight="1" x14ac:dyDescent="0.25">
      <c r="A425" s="18"/>
      <c r="B425" s="15"/>
      <c r="C425" s="15"/>
      <c r="D425" s="15"/>
      <c r="E425" s="15"/>
      <c r="F425" s="15"/>
      <c r="G425" s="15"/>
      <c r="H425" s="15"/>
      <c r="I425" s="15"/>
      <c r="J425" s="15"/>
      <c r="K425" s="49"/>
      <c r="L425" s="15"/>
      <c r="M425" s="15"/>
      <c r="N425" s="15"/>
      <c r="O425" s="15"/>
      <c r="P425" s="15"/>
      <c r="Q425" s="15"/>
      <c r="R425" s="15"/>
      <c r="S425" s="15"/>
      <c r="T425" s="15"/>
      <c r="U425" s="15"/>
      <c r="V425" s="15"/>
      <c r="W425" s="15"/>
      <c r="X425" s="15"/>
      <c r="Y425" s="15"/>
      <c r="Z425" s="15"/>
    </row>
    <row r="426" spans="1:26" ht="15.75" customHeight="1" x14ac:dyDescent="0.25">
      <c r="A426" s="18"/>
      <c r="B426" s="15"/>
      <c r="C426" s="15"/>
      <c r="D426" s="15"/>
      <c r="E426" s="15"/>
      <c r="F426" s="15"/>
      <c r="G426" s="15"/>
      <c r="H426" s="15"/>
      <c r="I426" s="15"/>
      <c r="J426" s="15"/>
      <c r="K426" s="49"/>
      <c r="L426" s="15"/>
      <c r="M426" s="15"/>
      <c r="N426" s="15"/>
      <c r="O426" s="15"/>
      <c r="P426" s="15"/>
      <c r="Q426" s="15"/>
      <c r="R426" s="15"/>
      <c r="S426" s="15"/>
      <c r="T426" s="15"/>
      <c r="U426" s="15"/>
      <c r="V426" s="15"/>
      <c r="W426" s="15"/>
      <c r="X426" s="15"/>
      <c r="Y426" s="15"/>
      <c r="Z426" s="15"/>
    </row>
    <row r="427" spans="1:26" ht="15.75" customHeight="1" x14ac:dyDescent="0.25">
      <c r="A427" s="18"/>
      <c r="B427" s="15"/>
      <c r="C427" s="15"/>
      <c r="D427" s="15"/>
      <c r="E427" s="15"/>
      <c r="F427" s="15"/>
      <c r="G427" s="15"/>
      <c r="H427" s="15"/>
      <c r="I427" s="15"/>
      <c r="J427" s="15"/>
      <c r="K427" s="49"/>
      <c r="L427" s="15"/>
      <c r="M427" s="15"/>
      <c r="N427" s="15"/>
      <c r="O427" s="15"/>
      <c r="P427" s="15"/>
      <c r="Q427" s="15"/>
      <c r="R427" s="15"/>
      <c r="S427" s="15"/>
      <c r="T427" s="15"/>
      <c r="U427" s="15"/>
      <c r="V427" s="15"/>
      <c r="W427" s="15"/>
      <c r="X427" s="15"/>
      <c r="Y427" s="15"/>
      <c r="Z427" s="15"/>
    </row>
    <row r="428" spans="1:26" ht="15.75" customHeight="1" x14ac:dyDescent="0.25">
      <c r="A428" s="18"/>
      <c r="B428" s="15"/>
      <c r="C428" s="15"/>
      <c r="D428" s="15"/>
      <c r="E428" s="15"/>
      <c r="F428" s="15"/>
      <c r="G428" s="15"/>
      <c r="H428" s="15"/>
      <c r="I428" s="15"/>
      <c r="J428" s="15"/>
      <c r="K428" s="49"/>
      <c r="L428" s="15"/>
      <c r="M428" s="15"/>
      <c r="N428" s="15"/>
      <c r="O428" s="15"/>
      <c r="P428" s="15"/>
      <c r="Q428" s="15"/>
      <c r="R428" s="15"/>
      <c r="S428" s="15"/>
      <c r="T428" s="15"/>
      <c r="U428" s="15"/>
      <c r="V428" s="15"/>
      <c r="W428" s="15"/>
      <c r="X428" s="15"/>
      <c r="Y428" s="15"/>
      <c r="Z428" s="15"/>
    </row>
    <row r="429" spans="1:26" ht="15.75" customHeight="1" x14ac:dyDescent="0.25">
      <c r="A429" s="18"/>
      <c r="B429" s="15"/>
      <c r="C429" s="15"/>
      <c r="D429" s="15"/>
      <c r="E429" s="15"/>
      <c r="F429" s="15"/>
      <c r="G429" s="15"/>
      <c r="H429" s="15"/>
      <c r="I429" s="15"/>
      <c r="J429" s="15"/>
      <c r="K429" s="49"/>
      <c r="L429" s="15"/>
      <c r="M429" s="15"/>
      <c r="N429" s="15"/>
      <c r="O429" s="15"/>
      <c r="P429" s="15"/>
      <c r="Q429" s="15"/>
      <c r="R429" s="15"/>
      <c r="S429" s="15"/>
      <c r="T429" s="15"/>
      <c r="U429" s="15"/>
      <c r="V429" s="15"/>
      <c r="W429" s="15"/>
      <c r="X429" s="15"/>
      <c r="Y429" s="15"/>
      <c r="Z429" s="15"/>
    </row>
    <row r="430" spans="1:26" ht="15.75" customHeight="1" x14ac:dyDescent="0.25">
      <c r="A430" s="18"/>
      <c r="B430" s="15"/>
      <c r="C430" s="15"/>
      <c r="D430" s="15"/>
      <c r="E430" s="15"/>
      <c r="F430" s="15"/>
      <c r="G430" s="15"/>
      <c r="H430" s="15"/>
      <c r="I430" s="15"/>
      <c r="J430" s="15"/>
      <c r="K430" s="49"/>
      <c r="L430" s="15"/>
      <c r="M430" s="15"/>
      <c r="N430" s="15"/>
      <c r="O430" s="15"/>
      <c r="P430" s="15"/>
      <c r="Q430" s="15"/>
      <c r="R430" s="15"/>
      <c r="S430" s="15"/>
      <c r="T430" s="15"/>
      <c r="U430" s="15"/>
      <c r="V430" s="15"/>
      <c r="W430" s="15"/>
      <c r="X430" s="15"/>
      <c r="Y430" s="15"/>
      <c r="Z430" s="15"/>
    </row>
    <row r="431" spans="1:26" ht="15.75" customHeight="1" x14ac:dyDescent="0.25">
      <c r="A431" s="18"/>
      <c r="B431" s="15"/>
      <c r="C431" s="15"/>
      <c r="D431" s="15"/>
      <c r="E431" s="15"/>
      <c r="F431" s="15"/>
      <c r="G431" s="15"/>
      <c r="H431" s="15"/>
      <c r="I431" s="15"/>
      <c r="J431" s="15"/>
      <c r="K431" s="49"/>
      <c r="L431" s="15"/>
      <c r="M431" s="15"/>
      <c r="N431" s="15"/>
      <c r="O431" s="15"/>
      <c r="P431" s="15"/>
      <c r="Q431" s="15"/>
      <c r="R431" s="15"/>
      <c r="S431" s="15"/>
      <c r="T431" s="15"/>
      <c r="U431" s="15"/>
      <c r="V431" s="15"/>
      <c r="W431" s="15"/>
      <c r="X431" s="15"/>
      <c r="Y431" s="15"/>
      <c r="Z431" s="15"/>
    </row>
    <row r="432" spans="1:26" ht="15.75" customHeight="1" x14ac:dyDescent="0.25">
      <c r="A432" s="18"/>
      <c r="B432" s="15"/>
      <c r="C432" s="15"/>
      <c r="D432" s="15"/>
      <c r="E432" s="15"/>
      <c r="F432" s="15"/>
      <c r="G432" s="15"/>
      <c r="H432" s="15"/>
      <c r="I432" s="15"/>
      <c r="J432" s="15"/>
      <c r="K432" s="49"/>
      <c r="L432" s="15"/>
      <c r="M432" s="15"/>
      <c r="N432" s="15"/>
      <c r="O432" s="15"/>
      <c r="P432" s="15"/>
      <c r="Q432" s="15"/>
      <c r="R432" s="15"/>
      <c r="S432" s="15"/>
      <c r="T432" s="15"/>
      <c r="U432" s="15"/>
      <c r="V432" s="15"/>
      <c r="W432" s="15"/>
      <c r="X432" s="15"/>
      <c r="Y432" s="15"/>
      <c r="Z432" s="15"/>
    </row>
    <row r="433" spans="1:26" ht="15.75" customHeight="1" x14ac:dyDescent="0.25">
      <c r="A433" s="18"/>
      <c r="B433" s="15"/>
      <c r="C433" s="15"/>
      <c r="D433" s="15"/>
      <c r="E433" s="15"/>
      <c r="F433" s="15"/>
      <c r="G433" s="15"/>
      <c r="H433" s="15"/>
      <c r="I433" s="15"/>
      <c r="J433" s="15"/>
      <c r="K433" s="49"/>
      <c r="L433" s="15"/>
      <c r="M433" s="15"/>
      <c r="N433" s="15"/>
      <c r="O433" s="15"/>
      <c r="P433" s="15"/>
      <c r="Q433" s="15"/>
      <c r="R433" s="15"/>
      <c r="S433" s="15"/>
      <c r="T433" s="15"/>
      <c r="U433" s="15"/>
      <c r="V433" s="15"/>
      <c r="W433" s="15"/>
      <c r="X433" s="15"/>
      <c r="Y433" s="15"/>
      <c r="Z433" s="15"/>
    </row>
    <row r="434" spans="1:26" ht="15.75" customHeight="1" x14ac:dyDescent="0.25">
      <c r="A434" s="18"/>
      <c r="B434" s="15"/>
      <c r="C434" s="15"/>
      <c r="D434" s="15"/>
      <c r="E434" s="15"/>
      <c r="F434" s="15"/>
      <c r="G434" s="15"/>
      <c r="H434" s="15"/>
      <c r="I434" s="15"/>
      <c r="J434" s="15"/>
      <c r="K434" s="49"/>
      <c r="L434" s="15"/>
      <c r="M434" s="15"/>
      <c r="N434" s="15"/>
      <c r="O434" s="15"/>
      <c r="P434" s="15"/>
      <c r="Q434" s="15"/>
      <c r="R434" s="15"/>
      <c r="S434" s="15"/>
      <c r="T434" s="15"/>
      <c r="U434" s="15"/>
      <c r="V434" s="15"/>
      <c r="W434" s="15"/>
      <c r="X434" s="15"/>
      <c r="Y434" s="15"/>
      <c r="Z434" s="15"/>
    </row>
    <row r="435" spans="1:26" ht="15.75" customHeight="1" x14ac:dyDescent="0.25">
      <c r="A435" s="18"/>
      <c r="B435" s="15"/>
      <c r="C435" s="15"/>
      <c r="D435" s="15"/>
      <c r="E435" s="15"/>
      <c r="F435" s="15"/>
      <c r="G435" s="15"/>
      <c r="H435" s="15"/>
      <c r="I435" s="15"/>
      <c r="J435" s="15"/>
      <c r="K435" s="49"/>
      <c r="L435" s="15"/>
      <c r="M435" s="15"/>
      <c r="N435" s="15"/>
      <c r="O435" s="15"/>
      <c r="P435" s="15"/>
      <c r="Q435" s="15"/>
      <c r="R435" s="15"/>
      <c r="S435" s="15"/>
      <c r="T435" s="15"/>
      <c r="U435" s="15"/>
      <c r="V435" s="15"/>
      <c r="W435" s="15"/>
      <c r="X435" s="15"/>
      <c r="Y435" s="15"/>
      <c r="Z435" s="15"/>
    </row>
    <row r="436" spans="1:26" ht="15.75" customHeight="1" x14ac:dyDescent="0.25">
      <c r="A436" s="18"/>
      <c r="B436" s="15"/>
      <c r="C436" s="15"/>
      <c r="D436" s="15"/>
      <c r="E436" s="15"/>
      <c r="F436" s="15"/>
      <c r="G436" s="15"/>
      <c r="H436" s="15"/>
      <c r="I436" s="15"/>
      <c r="J436" s="15"/>
      <c r="K436" s="49"/>
      <c r="L436" s="15"/>
      <c r="M436" s="15"/>
      <c r="N436" s="15"/>
      <c r="O436" s="15"/>
      <c r="P436" s="15"/>
      <c r="Q436" s="15"/>
      <c r="R436" s="15"/>
      <c r="S436" s="15"/>
      <c r="T436" s="15"/>
      <c r="U436" s="15"/>
      <c r="V436" s="15"/>
      <c r="W436" s="15"/>
      <c r="X436" s="15"/>
      <c r="Y436" s="15"/>
      <c r="Z436" s="15"/>
    </row>
    <row r="437" spans="1:26" ht="15.75" customHeight="1" x14ac:dyDescent="0.25">
      <c r="A437" s="18"/>
      <c r="B437" s="15"/>
      <c r="C437" s="15"/>
      <c r="D437" s="15"/>
      <c r="E437" s="15"/>
      <c r="F437" s="15"/>
      <c r="G437" s="15"/>
      <c r="H437" s="15"/>
      <c r="I437" s="15"/>
      <c r="J437" s="15"/>
      <c r="K437" s="49"/>
      <c r="L437" s="15"/>
      <c r="M437" s="15"/>
      <c r="N437" s="15"/>
      <c r="O437" s="15"/>
      <c r="P437" s="15"/>
      <c r="Q437" s="15"/>
      <c r="R437" s="15"/>
      <c r="S437" s="15"/>
      <c r="T437" s="15"/>
      <c r="U437" s="15"/>
      <c r="V437" s="15"/>
      <c r="W437" s="15"/>
      <c r="X437" s="15"/>
      <c r="Y437" s="15"/>
      <c r="Z437" s="15"/>
    </row>
    <row r="438" spans="1:26" ht="15.75" customHeight="1" x14ac:dyDescent="0.25">
      <c r="A438" s="18"/>
      <c r="B438" s="15"/>
      <c r="C438" s="15"/>
      <c r="D438" s="15"/>
      <c r="E438" s="15"/>
      <c r="F438" s="15"/>
      <c r="G438" s="15"/>
      <c r="H438" s="15"/>
      <c r="I438" s="15"/>
      <c r="J438" s="15"/>
      <c r="K438" s="49"/>
      <c r="L438" s="15"/>
      <c r="M438" s="15"/>
      <c r="N438" s="15"/>
      <c r="O438" s="15"/>
      <c r="P438" s="15"/>
      <c r="Q438" s="15"/>
      <c r="R438" s="15"/>
      <c r="S438" s="15"/>
      <c r="T438" s="15"/>
      <c r="U438" s="15"/>
      <c r="V438" s="15"/>
      <c r="W438" s="15"/>
      <c r="X438" s="15"/>
      <c r="Y438" s="15"/>
      <c r="Z438" s="15"/>
    </row>
    <row r="439" spans="1:26" ht="15.75" customHeight="1" x14ac:dyDescent="0.25">
      <c r="A439" s="18"/>
      <c r="B439" s="15"/>
      <c r="C439" s="15"/>
      <c r="D439" s="15"/>
      <c r="E439" s="15"/>
      <c r="F439" s="15"/>
      <c r="G439" s="15"/>
      <c r="H439" s="15"/>
      <c r="I439" s="15"/>
      <c r="J439" s="15"/>
      <c r="K439" s="49"/>
      <c r="L439" s="15"/>
      <c r="M439" s="15"/>
      <c r="N439" s="15"/>
      <c r="O439" s="15"/>
      <c r="P439" s="15"/>
      <c r="Q439" s="15"/>
      <c r="R439" s="15"/>
      <c r="S439" s="15"/>
      <c r="T439" s="15"/>
      <c r="U439" s="15"/>
      <c r="V439" s="15"/>
      <c r="W439" s="15"/>
      <c r="X439" s="15"/>
      <c r="Y439" s="15"/>
      <c r="Z439" s="15"/>
    </row>
    <row r="440" spans="1:26" ht="15.75" customHeight="1" x14ac:dyDescent="0.25">
      <c r="A440" s="18"/>
      <c r="B440" s="15"/>
      <c r="C440" s="15"/>
      <c r="D440" s="15"/>
      <c r="E440" s="15"/>
      <c r="F440" s="15"/>
      <c r="G440" s="15"/>
      <c r="H440" s="15"/>
      <c r="I440" s="15"/>
      <c r="J440" s="15"/>
      <c r="K440" s="49"/>
      <c r="L440" s="15"/>
      <c r="M440" s="15"/>
      <c r="N440" s="15"/>
      <c r="O440" s="15"/>
      <c r="P440" s="15"/>
      <c r="Q440" s="15"/>
      <c r="R440" s="15"/>
      <c r="S440" s="15"/>
      <c r="T440" s="15"/>
      <c r="U440" s="15"/>
      <c r="V440" s="15"/>
      <c r="W440" s="15"/>
      <c r="X440" s="15"/>
      <c r="Y440" s="15"/>
      <c r="Z440" s="15"/>
    </row>
    <row r="441" spans="1:26" ht="15.75" customHeight="1" x14ac:dyDescent="0.25">
      <c r="A441" s="18"/>
      <c r="B441" s="15"/>
      <c r="C441" s="15"/>
      <c r="D441" s="15"/>
      <c r="E441" s="15"/>
      <c r="F441" s="15"/>
      <c r="G441" s="15"/>
      <c r="H441" s="15"/>
      <c r="I441" s="15"/>
      <c r="J441" s="15"/>
      <c r="K441" s="49"/>
      <c r="L441" s="15"/>
      <c r="M441" s="15"/>
      <c r="N441" s="15"/>
      <c r="O441" s="15"/>
      <c r="P441" s="15"/>
      <c r="Q441" s="15"/>
      <c r="R441" s="15"/>
      <c r="S441" s="15"/>
      <c r="T441" s="15"/>
      <c r="U441" s="15"/>
      <c r="V441" s="15"/>
      <c r="W441" s="15"/>
      <c r="X441" s="15"/>
      <c r="Y441" s="15"/>
      <c r="Z441" s="15"/>
    </row>
    <row r="442" spans="1:26" ht="15.75" customHeight="1" x14ac:dyDescent="0.25">
      <c r="A442" s="18"/>
      <c r="B442" s="15"/>
      <c r="C442" s="15"/>
      <c r="D442" s="15"/>
      <c r="E442" s="15"/>
      <c r="F442" s="15"/>
      <c r="G442" s="15"/>
      <c r="H442" s="15"/>
      <c r="I442" s="15"/>
      <c r="J442" s="15"/>
      <c r="K442" s="49"/>
      <c r="L442" s="15"/>
      <c r="M442" s="15"/>
      <c r="N442" s="15"/>
      <c r="O442" s="15"/>
      <c r="P442" s="15"/>
      <c r="Q442" s="15"/>
      <c r="R442" s="15"/>
      <c r="S442" s="15"/>
      <c r="T442" s="15"/>
      <c r="U442" s="15"/>
      <c r="V442" s="15"/>
      <c r="W442" s="15"/>
      <c r="X442" s="15"/>
      <c r="Y442" s="15"/>
      <c r="Z442" s="15"/>
    </row>
    <row r="443" spans="1:26" ht="15.75" customHeight="1" x14ac:dyDescent="0.25">
      <c r="A443" s="18"/>
      <c r="B443" s="15"/>
      <c r="C443" s="15"/>
      <c r="D443" s="15"/>
      <c r="E443" s="15"/>
      <c r="F443" s="15"/>
      <c r="G443" s="15"/>
      <c r="H443" s="15"/>
      <c r="I443" s="15"/>
      <c r="J443" s="15"/>
      <c r="K443" s="49"/>
      <c r="L443" s="15"/>
      <c r="M443" s="15"/>
      <c r="N443" s="15"/>
      <c r="O443" s="15"/>
      <c r="P443" s="15"/>
      <c r="Q443" s="15"/>
      <c r="R443" s="15"/>
      <c r="S443" s="15"/>
      <c r="T443" s="15"/>
      <c r="U443" s="15"/>
      <c r="V443" s="15"/>
      <c r="W443" s="15"/>
      <c r="X443" s="15"/>
      <c r="Y443" s="15"/>
      <c r="Z443" s="15"/>
    </row>
    <row r="444" spans="1:26" ht="15.75" customHeight="1" x14ac:dyDescent="0.25">
      <c r="A444" s="18"/>
      <c r="B444" s="15"/>
      <c r="C444" s="15"/>
      <c r="D444" s="15"/>
      <c r="E444" s="15"/>
      <c r="F444" s="15"/>
      <c r="G444" s="15"/>
      <c r="H444" s="15"/>
      <c r="I444" s="15"/>
      <c r="J444" s="15"/>
      <c r="K444" s="49"/>
      <c r="L444" s="15"/>
      <c r="M444" s="15"/>
      <c r="N444" s="15"/>
      <c r="O444" s="15"/>
      <c r="P444" s="15"/>
      <c r="Q444" s="15"/>
      <c r="R444" s="15"/>
      <c r="S444" s="15"/>
      <c r="T444" s="15"/>
      <c r="U444" s="15"/>
      <c r="V444" s="15"/>
      <c r="W444" s="15"/>
      <c r="X444" s="15"/>
      <c r="Y444" s="15"/>
      <c r="Z444" s="15"/>
    </row>
    <row r="445" spans="1:26" ht="15.75" customHeight="1" x14ac:dyDescent="0.25">
      <c r="A445" s="18"/>
      <c r="B445" s="15"/>
      <c r="C445" s="15"/>
      <c r="D445" s="15"/>
      <c r="E445" s="15"/>
      <c r="F445" s="15"/>
      <c r="G445" s="15"/>
      <c r="H445" s="15"/>
      <c r="I445" s="15"/>
      <c r="J445" s="15"/>
      <c r="K445" s="49"/>
      <c r="L445" s="15"/>
      <c r="M445" s="15"/>
      <c r="N445" s="15"/>
      <c r="O445" s="15"/>
      <c r="P445" s="15"/>
      <c r="Q445" s="15"/>
      <c r="R445" s="15"/>
      <c r="S445" s="15"/>
      <c r="T445" s="15"/>
      <c r="U445" s="15"/>
      <c r="V445" s="15"/>
      <c r="W445" s="15"/>
      <c r="X445" s="15"/>
      <c r="Y445" s="15"/>
      <c r="Z445" s="15"/>
    </row>
    <row r="446" spans="1:26" ht="15.75" customHeight="1" x14ac:dyDescent="0.25">
      <c r="A446" s="18"/>
      <c r="B446" s="15"/>
      <c r="C446" s="15"/>
      <c r="D446" s="15"/>
      <c r="E446" s="15"/>
      <c r="F446" s="15"/>
      <c r="G446" s="15"/>
      <c r="H446" s="15"/>
      <c r="I446" s="15"/>
      <c r="J446" s="15"/>
      <c r="K446" s="49"/>
      <c r="L446" s="15"/>
      <c r="M446" s="15"/>
      <c r="N446" s="15"/>
      <c r="O446" s="15"/>
      <c r="P446" s="15"/>
      <c r="Q446" s="15"/>
      <c r="R446" s="15"/>
      <c r="S446" s="15"/>
      <c r="T446" s="15"/>
      <c r="U446" s="15"/>
      <c r="V446" s="15"/>
      <c r="W446" s="15"/>
      <c r="X446" s="15"/>
      <c r="Y446" s="15"/>
      <c r="Z446" s="15"/>
    </row>
    <row r="447" spans="1:26" ht="15.75" customHeight="1" x14ac:dyDescent="0.25">
      <c r="A447" s="18"/>
      <c r="B447" s="15"/>
      <c r="C447" s="15"/>
      <c r="D447" s="15"/>
      <c r="E447" s="15"/>
      <c r="F447" s="15"/>
      <c r="G447" s="15"/>
      <c r="H447" s="15"/>
      <c r="I447" s="15"/>
      <c r="J447" s="15"/>
      <c r="K447" s="49"/>
      <c r="L447" s="15"/>
      <c r="M447" s="15"/>
      <c r="N447" s="15"/>
      <c r="O447" s="15"/>
      <c r="P447" s="15"/>
      <c r="Q447" s="15"/>
      <c r="R447" s="15"/>
      <c r="S447" s="15"/>
      <c r="T447" s="15"/>
      <c r="U447" s="15"/>
      <c r="V447" s="15"/>
      <c r="W447" s="15"/>
      <c r="X447" s="15"/>
      <c r="Y447" s="15"/>
      <c r="Z447" s="15"/>
    </row>
    <row r="448" spans="1:26" ht="15.75" customHeight="1" x14ac:dyDescent="0.25">
      <c r="A448" s="18"/>
      <c r="B448" s="15"/>
      <c r="C448" s="15"/>
      <c r="D448" s="15"/>
      <c r="E448" s="15"/>
      <c r="F448" s="15"/>
      <c r="G448" s="15"/>
      <c r="H448" s="15"/>
      <c r="I448" s="15"/>
      <c r="J448" s="15"/>
      <c r="K448" s="49"/>
      <c r="L448" s="15"/>
      <c r="M448" s="15"/>
      <c r="N448" s="15"/>
      <c r="O448" s="15"/>
      <c r="P448" s="15"/>
      <c r="Q448" s="15"/>
      <c r="R448" s="15"/>
      <c r="S448" s="15"/>
      <c r="T448" s="15"/>
      <c r="U448" s="15"/>
      <c r="V448" s="15"/>
      <c r="W448" s="15"/>
      <c r="X448" s="15"/>
      <c r="Y448" s="15"/>
      <c r="Z448" s="15"/>
    </row>
    <row r="449" spans="1:26" ht="15.75" customHeight="1" x14ac:dyDescent="0.25">
      <c r="A449" s="18"/>
      <c r="B449" s="15"/>
      <c r="C449" s="15"/>
      <c r="D449" s="15"/>
      <c r="E449" s="15"/>
      <c r="F449" s="15"/>
      <c r="G449" s="15"/>
      <c r="H449" s="15"/>
      <c r="I449" s="15"/>
      <c r="J449" s="15"/>
      <c r="K449" s="49"/>
      <c r="L449" s="15"/>
      <c r="M449" s="15"/>
      <c r="N449" s="15"/>
      <c r="O449" s="15"/>
      <c r="P449" s="15"/>
      <c r="Q449" s="15"/>
      <c r="R449" s="15"/>
      <c r="S449" s="15"/>
      <c r="T449" s="15"/>
      <c r="U449" s="15"/>
      <c r="V449" s="15"/>
      <c r="W449" s="15"/>
      <c r="X449" s="15"/>
      <c r="Y449" s="15"/>
      <c r="Z449" s="15"/>
    </row>
    <row r="450" spans="1:26" ht="15.75" customHeight="1" x14ac:dyDescent="0.25">
      <c r="A450" s="18"/>
      <c r="B450" s="15"/>
      <c r="C450" s="15"/>
      <c r="D450" s="15"/>
      <c r="E450" s="15"/>
      <c r="F450" s="15"/>
      <c r="G450" s="15"/>
      <c r="H450" s="15"/>
      <c r="I450" s="15"/>
      <c r="J450" s="15"/>
      <c r="K450" s="49"/>
      <c r="L450" s="15"/>
      <c r="M450" s="15"/>
      <c r="N450" s="15"/>
      <c r="O450" s="15"/>
      <c r="P450" s="15"/>
      <c r="Q450" s="15"/>
      <c r="R450" s="15"/>
      <c r="S450" s="15"/>
      <c r="T450" s="15"/>
      <c r="U450" s="15"/>
      <c r="V450" s="15"/>
      <c r="W450" s="15"/>
      <c r="X450" s="15"/>
      <c r="Y450" s="15"/>
      <c r="Z450" s="15"/>
    </row>
    <row r="451" spans="1:26" ht="15.75" customHeight="1" x14ac:dyDescent="0.25">
      <c r="A451" s="18"/>
      <c r="B451" s="15"/>
      <c r="C451" s="15"/>
      <c r="D451" s="15"/>
      <c r="E451" s="15"/>
      <c r="F451" s="15"/>
      <c r="G451" s="15"/>
      <c r="H451" s="15"/>
      <c r="I451" s="15"/>
      <c r="J451" s="15"/>
      <c r="K451" s="49"/>
      <c r="L451" s="15"/>
      <c r="M451" s="15"/>
      <c r="N451" s="15"/>
      <c r="O451" s="15"/>
      <c r="P451" s="15"/>
      <c r="Q451" s="15"/>
      <c r="R451" s="15"/>
      <c r="S451" s="15"/>
      <c r="T451" s="15"/>
      <c r="U451" s="15"/>
      <c r="V451" s="15"/>
      <c r="W451" s="15"/>
      <c r="X451" s="15"/>
      <c r="Y451" s="15"/>
      <c r="Z451" s="15"/>
    </row>
    <row r="452" spans="1:26" ht="15.75" customHeight="1" x14ac:dyDescent="0.25">
      <c r="A452" s="18"/>
      <c r="B452" s="15"/>
      <c r="C452" s="15"/>
      <c r="D452" s="15"/>
      <c r="E452" s="15"/>
      <c r="F452" s="15"/>
      <c r="G452" s="15"/>
      <c r="H452" s="15"/>
      <c r="I452" s="15"/>
      <c r="J452" s="15"/>
      <c r="K452" s="49"/>
      <c r="L452" s="15"/>
      <c r="M452" s="15"/>
      <c r="N452" s="15"/>
      <c r="O452" s="15"/>
      <c r="P452" s="15"/>
      <c r="Q452" s="15"/>
      <c r="R452" s="15"/>
      <c r="S452" s="15"/>
      <c r="T452" s="15"/>
      <c r="U452" s="15"/>
      <c r="V452" s="15"/>
      <c r="W452" s="15"/>
      <c r="X452" s="15"/>
      <c r="Y452" s="15"/>
      <c r="Z452" s="15"/>
    </row>
    <row r="453" spans="1:26" ht="15.75" customHeight="1" x14ac:dyDescent="0.25">
      <c r="A453" s="18"/>
      <c r="B453" s="15"/>
      <c r="C453" s="15"/>
      <c r="D453" s="15"/>
      <c r="E453" s="15"/>
      <c r="F453" s="15"/>
      <c r="G453" s="15"/>
      <c r="H453" s="15"/>
      <c r="I453" s="15"/>
      <c r="J453" s="15"/>
      <c r="K453" s="49"/>
      <c r="L453" s="15"/>
      <c r="M453" s="15"/>
      <c r="N453" s="15"/>
      <c r="O453" s="15"/>
      <c r="P453" s="15"/>
      <c r="Q453" s="15"/>
      <c r="R453" s="15"/>
      <c r="S453" s="15"/>
      <c r="T453" s="15"/>
      <c r="U453" s="15"/>
      <c r="V453" s="15"/>
      <c r="W453" s="15"/>
      <c r="X453" s="15"/>
      <c r="Y453" s="15"/>
      <c r="Z453" s="15"/>
    </row>
    <row r="454" spans="1:26" ht="15.75" customHeight="1" x14ac:dyDescent="0.25">
      <c r="A454" s="18"/>
      <c r="B454" s="15"/>
      <c r="C454" s="15"/>
      <c r="D454" s="15"/>
      <c r="E454" s="15"/>
      <c r="F454" s="15"/>
      <c r="G454" s="15"/>
      <c r="H454" s="15"/>
      <c r="I454" s="15"/>
      <c r="J454" s="15"/>
      <c r="K454" s="49"/>
      <c r="L454" s="15"/>
      <c r="M454" s="15"/>
      <c r="N454" s="15"/>
      <c r="O454" s="15"/>
      <c r="P454" s="15"/>
      <c r="Q454" s="15"/>
      <c r="R454" s="15"/>
      <c r="S454" s="15"/>
      <c r="T454" s="15"/>
      <c r="U454" s="15"/>
      <c r="V454" s="15"/>
      <c r="W454" s="15"/>
      <c r="X454" s="15"/>
      <c r="Y454" s="15"/>
      <c r="Z454" s="15"/>
    </row>
    <row r="455" spans="1:26" ht="15.75" customHeight="1" x14ac:dyDescent="0.25">
      <c r="A455" s="18"/>
      <c r="B455" s="15"/>
      <c r="C455" s="15"/>
      <c r="D455" s="15"/>
      <c r="E455" s="15"/>
      <c r="F455" s="15"/>
      <c r="G455" s="15"/>
      <c r="H455" s="15"/>
      <c r="I455" s="15"/>
      <c r="J455" s="15"/>
      <c r="K455" s="49"/>
      <c r="L455" s="15"/>
      <c r="M455" s="15"/>
      <c r="N455" s="15"/>
      <c r="O455" s="15"/>
      <c r="P455" s="15"/>
      <c r="Q455" s="15"/>
      <c r="R455" s="15"/>
      <c r="S455" s="15"/>
      <c r="T455" s="15"/>
      <c r="U455" s="15"/>
      <c r="V455" s="15"/>
      <c r="W455" s="15"/>
      <c r="X455" s="15"/>
      <c r="Y455" s="15"/>
      <c r="Z455" s="15"/>
    </row>
    <row r="456" spans="1:26" ht="15.75" customHeight="1" x14ac:dyDescent="0.25">
      <c r="A456" s="18"/>
      <c r="B456" s="15"/>
      <c r="C456" s="15"/>
      <c r="D456" s="15"/>
      <c r="E456" s="15"/>
      <c r="F456" s="15"/>
      <c r="G456" s="15"/>
      <c r="H456" s="15"/>
      <c r="I456" s="15"/>
      <c r="J456" s="15"/>
      <c r="K456" s="49"/>
      <c r="L456" s="15"/>
      <c r="M456" s="15"/>
      <c r="N456" s="15"/>
      <c r="O456" s="15"/>
      <c r="P456" s="15"/>
      <c r="Q456" s="15"/>
      <c r="R456" s="15"/>
      <c r="S456" s="15"/>
      <c r="T456" s="15"/>
      <c r="U456" s="15"/>
      <c r="V456" s="15"/>
      <c r="W456" s="15"/>
      <c r="X456" s="15"/>
      <c r="Y456" s="15"/>
      <c r="Z456" s="15"/>
    </row>
    <row r="457" spans="1:26" ht="15.75" customHeight="1" x14ac:dyDescent="0.25">
      <c r="A457" s="18"/>
      <c r="B457" s="15"/>
      <c r="C457" s="15"/>
      <c r="D457" s="15"/>
      <c r="E457" s="15"/>
      <c r="F457" s="15"/>
      <c r="G457" s="15"/>
      <c r="H457" s="15"/>
      <c r="I457" s="15"/>
      <c r="J457" s="15"/>
      <c r="K457" s="49"/>
      <c r="L457" s="15"/>
      <c r="M457" s="15"/>
      <c r="N457" s="15"/>
      <c r="O457" s="15"/>
      <c r="P457" s="15"/>
      <c r="Q457" s="15"/>
      <c r="R457" s="15"/>
      <c r="S457" s="15"/>
      <c r="T457" s="15"/>
      <c r="U457" s="15"/>
      <c r="V457" s="15"/>
      <c r="W457" s="15"/>
      <c r="X457" s="15"/>
      <c r="Y457" s="15"/>
      <c r="Z457" s="15"/>
    </row>
    <row r="458" spans="1:26" ht="15.75" customHeight="1" x14ac:dyDescent="0.25">
      <c r="A458" s="18"/>
      <c r="B458" s="15"/>
      <c r="C458" s="15"/>
      <c r="D458" s="15"/>
      <c r="E458" s="15"/>
      <c r="F458" s="15"/>
      <c r="G458" s="15"/>
      <c r="H458" s="15"/>
      <c r="I458" s="15"/>
      <c r="J458" s="15"/>
      <c r="K458" s="49"/>
      <c r="L458" s="15"/>
      <c r="M458" s="15"/>
      <c r="N458" s="15"/>
      <c r="O458" s="15"/>
      <c r="P458" s="15"/>
      <c r="Q458" s="15"/>
      <c r="R458" s="15"/>
      <c r="S458" s="15"/>
      <c r="T458" s="15"/>
      <c r="U458" s="15"/>
      <c r="V458" s="15"/>
      <c r="W458" s="15"/>
      <c r="X458" s="15"/>
      <c r="Y458" s="15"/>
      <c r="Z458" s="15"/>
    </row>
    <row r="459" spans="1:26" ht="15.75" customHeight="1" x14ac:dyDescent="0.25">
      <c r="A459" s="18"/>
      <c r="B459" s="15"/>
      <c r="C459" s="15"/>
      <c r="D459" s="15"/>
      <c r="E459" s="15"/>
      <c r="F459" s="15"/>
      <c r="G459" s="15"/>
      <c r="H459" s="15"/>
      <c r="I459" s="15"/>
      <c r="J459" s="15"/>
      <c r="K459" s="49"/>
      <c r="L459" s="15"/>
      <c r="M459" s="15"/>
      <c r="N459" s="15"/>
      <c r="O459" s="15"/>
      <c r="P459" s="15"/>
      <c r="Q459" s="15"/>
      <c r="R459" s="15"/>
      <c r="S459" s="15"/>
      <c r="T459" s="15"/>
      <c r="U459" s="15"/>
      <c r="V459" s="15"/>
      <c r="W459" s="15"/>
      <c r="X459" s="15"/>
      <c r="Y459" s="15"/>
      <c r="Z459" s="15"/>
    </row>
    <row r="460" spans="1:26" ht="15.75" customHeight="1" x14ac:dyDescent="0.25">
      <c r="A460" s="18"/>
      <c r="B460" s="15"/>
      <c r="C460" s="15"/>
      <c r="D460" s="15"/>
      <c r="E460" s="15"/>
      <c r="F460" s="15"/>
      <c r="G460" s="15"/>
      <c r="H460" s="15"/>
      <c r="I460" s="15"/>
      <c r="J460" s="15"/>
      <c r="K460" s="49"/>
      <c r="L460" s="15"/>
      <c r="M460" s="15"/>
      <c r="N460" s="15"/>
      <c r="O460" s="15"/>
      <c r="P460" s="15"/>
      <c r="Q460" s="15"/>
      <c r="R460" s="15"/>
      <c r="S460" s="15"/>
      <c r="T460" s="15"/>
      <c r="U460" s="15"/>
      <c r="V460" s="15"/>
      <c r="W460" s="15"/>
      <c r="X460" s="15"/>
      <c r="Y460" s="15"/>
      <c r="Z460" s="15"/>
    </row>
    <row r="461" spans="1:26" ht="15.75" customHeight="1" x14ac:dyDescent="0.25">
      <c r="A461" s="18"/>
      <c r="B461" s="15"/>
      <c r="C461" s="15"/>
      <c r="D461" s="15"/>
      <c r="E461" s="15"/>
      <c r="F461" s="15"/>
      <c r="G461" s="15"/>
      <c r="H461" s="15"/>
      <c r="I461" s="15"/>
      <c r="J461" s="15"/>
      <c r="K461" s="49"/>
      <c r="L461" s="15"/>
      <c r="M461" s="15"/>
      <c r="N461" s="15"/>
      <c r="O461" s="15"/>
      <c r="P461" s="15"/>
      <c r="Q461" s="15"/>
      <c r="R461" s="15"/>
      <c r="S461" s="15"/>
      <c r="T461" s="15"/>
      <c r="U461" s="15"/>
      <c r="V461" s="15"/>
      <c r="W461" s="15"/>
      <c r="X461" s="15"/>
      <c r="Y461" s="15"/>
      <c r="Z461" s="15"/>
    </row>
    <row r="462" spans="1:26" ht="15.75" customHeight="1" x14ac:dyDescent="0.25">
      <c r="A462" s="18"/>
      <c r="B462" s="15"/>
      <c r="C462" s="15"/>
      <c r="D462" s="15"/>
      <c r="E462" s="15"/>
      <c r="F462" s="15"/>
      <c r="G462" s="15"/>
      <c r="H462" s="15"/>
      <c r="I462" s="15"/>
      <c r="J462" s="15"/>
      <c r="K462" s="49"/>
      <c r="L462" s="15"/>
      <c r="M462" s="15"/>
      <c r="N462" s="15"/>
      <c r="O462" s="15"/>
      <c r="P462" s="15"/>
      <c r="Q462" s="15"/>
      <c r="R462" s="15"/>
      <c r="S462" s="15"/>
      <c r="T462" s="15"/>
      <c r="U462" s="15"/>
      <c r="V462" s="15"/>
      <c r="W462" s="15"/>
      <c r="X462" s="15"/>
      <c r="Y462" s="15"/>
      <c r="Z462" s="15"/>
    </row>
    <row r="463" spans="1:26" ht="15.75" customHeight="1" x14ac:dyDescent="0.25">
      <c r="A463" s="18"/>
      <c r="B463" s="15"/>
      <c r="C463" s="15"/>
      <c r="D463" s="15"/>
      <c r="E463" s="15"/>
      <c r="F463" s="15"/>
      <c r="G463" s="15"/>
      <c r="H463" s="15"/>
      <c r="I463" s="15"/>
      <c r="J463" s="15"/>
      <c r="K463" s="49"/>
      <c r="L463" s="15"/>
      <c r="M463" s="15"/>
      <c r="N463" s="15"/>
      <c r="O463" s="15"/>
      <c r="P463" s="15"/>
      <c r="Q463" s="15"/>
      <c r="R463" s="15"/>
      <c r="S463" s="15"/>
      <c r="T463" s="15"/>
      <c r="U463" s="15"/>
      <c r="V463" s="15"/>
      <c r="W463" s="15"/>
      <c r="X463" s="15"/>
      <c r="Y463" s="15"/>
      <c r="Z463" s="15"/>
    </row>
    <row r="464" spans="1:26" ht="15.75" customHeight="1" x14ac:dyDescent="0.25">
      <c r="A464" s="18"/>
      <c r="B464" s="15"/>
      <c r="C464" s="15"/>
      <c r="D464" s="15"/>
      <c r="E464" s="15"/>
      <c r="F464" s="15"/>
      <c r="G464" s="15"/>
      <c r="H464" s="15"/>
      <c r="I464" s="15"/>
      <c r="J464" s="15"/>
      <c r="K464" s="49"/>
      <c r="L464" s="15"/>
      <c r="M464" s="15"/>
      <c r="N464" s="15"/>
      <c r="O464" s="15"/>
      <c r="P464" s="15"/>
      <c r="Q464" s="15"/>
      <c r="R464" s="15"/>
      <c r="S464" s="15"/>
      <c r="T464" s="15"/>
      <c r="U464" s="15"/>
      <c r="V464" s="15"/>
      <c r="W464" s="15"/>
      <c r="X464" s="15"/>
      <c r="Y464" s="15"/>
      <c r="Z464" s="15"/>
    </row>
    <row r="465" spans="1:26" ht="15.75" customHeight="1" x14ac:dyDescent="0.25">
      <c r="A465" s="18"/>
      <c r="B465" s="15"/>
      <c r="C465" s="15"/>
      <c r="D465" s="15"/>
      <c r="E465" s="15"/>
      <c r="F465" s="15"/>
      <c r="G465" s="15"/>
      <c r="H465" s="15"/>
      <c r="I465" s="15"/>
      <c r="J465" s="15"/>
      <c r="K465" s="49"/>
      <c r="L465" s="15"/>
      <c r="M465" s="15"/>
      <c r="N465" s="15"/>
      <c r="O465" s="15"/>
      <c r="P465" s="15"/>
      <c r="Q465" s="15"/>
      <c r="R465" s="15"/>
      <c r="S465" s="15"/>
      <c r="T465" s="15"/>
      <c r="U465" s="15"/>
      <c r="V465" s="15"/>
      <c r="W465" s="15"/>
      <c r="X465" s="15"/>
      <c r="Y465" s="15"/>
      <c r="Z465" s="15"/>
    </row>
    <row r="466" spans="1:26" ht="15.75" customHeight="1" x14ac:dyDescent="0.25">
      <c r="A466" s="18"/>
      <c r="B466" s="15"/>
      <c r="C466" s="15"/>
      <c r="D466" s="15"/>
      <c r="E466" s="15"/>
      <c r="F466" s="15"/>
      <c r="G466" s="15"/>
      <c r="H466" s="15"/>
      <c r="I466" s="15"/>
      <c r="J466" s="15"/>
      <c r="K466" s="49"/>
      <c r="L466" s="15"/>
      <c r="M466" s="15"/>
      <c r="N466" s="15"/>
      <c r="O466" s="15"/>
      <c r="P466" s="15"/>
      <c r="Q466" s="15"/>
      <c r="R466" s="15"/>
      <c r="S466" s="15"/>
      <c r="T466" s="15"/>
      <c r="U466" s="15"/>
      <c r="V466" s="15"/>
      <c r="W466" s="15"/>
      <c r="X466" s="15"/>
      <c r="Y466" s="15"/>
      <c r="Z466" s="15"/>
    </row>
    <row r="467" spans="1:26" ht="15.75" customHeight="1" x14ac:dyDescent="0.25">
      <c r="A467" s="18"/>
      <c r="B467" s="15"/>
      <c r="C467" s="15"/>
      <c r="D467" s="15"/>
      <c r="E467" s="15"/>
      <c r="F467" s="15"/>
      <c r="G467" s="15"/>
      <c r="H467" s="15"/>
      <c r="I467" s="15"/>
      <c r="J467" s="15"/>
      <c r="K467" s="49"/>
      <c r="L467" s="15"/>
      <c r="M467" s="15"/>
      <c r="N467" s="15"/>
      <c r="O467" s="15"/>
      <c r="P467" s="15"/>
      <c r="Q467" s="15"/>
      <c r="R467" s="15"/>
      <c r="S467" s="15"/>
      <c r="T467" s="15"/>
      <c r="U467" s="15"/>
      <c r="V467" s="15"/>
      <c r="W467" s="15"/>
      <c r="X467" s="15"/>
      <c r="Y467" s="15"/>
      <c r="Z467" s="15"/>
    </row>
    <row r="468" spans="1:26" ht="15.75" customHeight="1" x14ac:dyDescent="0.25">
      <c r="A468" s="18"/>
      <c r="B468" s="15"/>
      <c r="C468" s="15"/>
      <c r="D468" s="15"/>
      <c r="E468" s="15"/>
      <c r="F468" s="15"/>
      <c r="G468" s="15"/>
      <c r="H468" s="15"/>
      <c r="I468" s="15"/>
      <c r="J468" s="15"/>
      <c r="K468" s="49"/>
      <c r="L468" s="15"/>
      <c r="M468" s="15"/>
      <c r="N468" s="15"/>
      <c r="O468" s="15"/>
      <c r="P468" s="15"/>
      <c r="Q468" s="15"/>
      <c r="R468" s="15"/>
      <c r="S468" s="15"/>
      <c r="T468" s="15"/>
      <c r="U468" s="15"/>
      <c r="V468" s="15"/>
      <c r="W468" s="15"/>
      <c r="X468" s="15"/>
      <c r="Y468" s="15"/>
      <c r="Z468" s="15"/>
    </row>
    <row r="469" spans="1:26" ht="15.75" customHeight="1" x14ac:dyDescent="0.25">
      <c r="A469" s="18"/>
      <c r="B469" s="15"/>
      <c r="C469" s="15"/>
      <c r="D469" s="15"/>
      <c r="E469" s="15"/>
      <c r="F469" s="15"/>
      <c r="G469" s="15"/>
      <c r="H469" s="15"/>
      <c r="I469" s="15"/>
      <c r="J469" s="15"/>
      <c r="K469" s="49"/>
      <c r="L469" s="15"/>
      <c r="M469" s="15"/>
      <c r="N469" s="15"/>
      <c r="O469" s="15"/>
      <c r="P469" s="15"/>
      <c r="Q469" s="15"/>
      <c r="R469" s="15"/>
      <c r="S469" s="15"/>
      <c r="T469" s="15"/>
      <c r="U469" s="15"/>
      <c r="V469" s="15"/>
      <c r="W469" s="15"/>
      <c r="X469" s="15"/>
      <c r="Y469" s="15"/>
      <c r="Z469" s="15"/>
    </row>
    <row r="470" spans="1:26" ht="15.75" customHeight="1" x14ac:dyDescent="0.25">
      <c r="A470" s="18"/>
      <c r="B470" s="15"/>
      <c r="C470" s="15"/>
      <c r="D470" s="15"/>
      <c r="E470" s="15"/>
      <c r="F470" s="15"/>
      <c r="G470" s="15"/>
      <c r="H470" s="15"/>
      <c r="I470" s="15"/>
      <c r="J470" s="15"/>
      <c r="K470" s="49"/>
      <c r="L470" s="15"/>
      <c r="M470" s="15"/>
      <c r="N470" s="15"/>
      <c r="O470" s="15"/>
      <c r="P470" s="15"/>
      <c r="Q470" s="15"/>
      <c r="R470" s="15"/>
      <c r="S470" s="15"/>
      <c r="T470" s="15"/>
      <c r="U470" s="15"/>
      <c r="V470" s="15"/>
      <c r="W470" s="15"/>
      <c r="X470" s="15"/>
      <c r="Y470" s="15"/>
      <c r="Z470" s="15"/>
    </row>
    <row r="471" spans="1:26" ht="15.75" customHeight="1" x14ac:dyDescent="0.25">
      <c r="A471" s="18"/>
      <c r="B471" s="15"/>
      <c r="C471" s="15"/>
      <c r="D471" s="15"/>
      <c r="E471" s="15"/>
      <c r="F471" s="15"/>
      <c r="G471" s="15"/>
      <c r="H471" s="15"/>
      <c r="I471" s="15"/>
      <c r="J471" s="15"/>
      <c r="K471" s="49"/>
      <c r="L471" s="15"/>
      <c r="M471" s="15"/>
      <c r="N471" s="15"/>
      <c r="O471" s="15"/>
      <c r="P471" s="15"/>
      <c r="Q471" s="15"/>
      <c r="R471" s="15"/>
      <c r="S471" s="15"/>
      <c r="T471" s="15"/>
      <c r="U471" s="15"/>
      <c r="V471" s="15"/>
      <c r="W471" s="15"/>
      <c r="X471" s="15"/>
      <c r="Y471" s="15"/>
      <c r="Z471" s="15"/>
    </row>
    <row r="472" spans="1:26" ht="15.75" customHeight="1" x14ac:dyDescent="0.25">
      <c r="A472" s="18"/>
      <c r="B472" s="15"/>
      <c r="C472" s="15"/>
      <c r="D472" s="15"/>
      <c r="E472" s="15"/>
      <c r="F472" s="15"/>
      <c r="G472" s="15"/>
      <c r="H472" s="15"/>
      <c r="I472" s="15"/>
      <c r="J472" s="15"/>
      <c r="K472" s="49"/>
      <c r="L472" s="15"/>
      <c r="M472" s="15"/>
      <c r="N472" s="15"/>
      <c r="O472" s="15"/>
      <c r="P472" s="15"/>
      <c r="Q472" s="15"/>
      <c r="R472" s="15"/>
      <c r="S472" s="15"/>
      <c r="T472" s="15"/>
      <c r="U472" s="15"/>
      <c r="V472" s="15"/>
      <c r="W472" s="15"/>
      <c r="X472" s="15"/>
      <c r="Y472" s="15"/>
      <c r="Z472" s="15"/>
    </row>
    <row r="473" spans="1:26" ht="15.75" customHeight="1" x14ac:dyDescent="0.25">
      <c r="A473" s="18"/>
      <c r="B473" s="15"/>
      <c r="C473" s="15"/>
      <c r="D473" s="15"/>
      <c r="E473" s="15"/>
      <c r="F473" s="15"/>
      <c r="G473" s="15"/>
      <c r="H473" s="15"/>
      <c r="I473" s="15"/>
      <c r="J473" s="15"/>
      <c r="K473" s="49"/>
      <c r="L473" s="15"/>
      <c r="M473" s="15"/>
      <c r="N473" s="15"/>
      <c r="O473" s="15"/>
      <c r="P473" s="15"/>
      <c r="Q473" s="15"/>
      <c r="R473" s="15"/>
      <c r="S473" s="15"/>
      <c r="T473" s="15"/>
      <c r="U473" s="15"/>
      <c r="V473" s="15"/>
      <c r="W473" s="15"/>
      <c r="X473" s="15"/>
      <c r="Y473" s="15"/>
      <c r="Z473" s="15"/>
    </row>
    <row r="474" spans="1:26" ht="15.75" customHeight="1" x14ac:dyDescent="0.25">
      <c r="A474" s="18"/>
      <c r="B474" s="15"/>
      <c r="C474" s="15"/>
      <c r="D474" s="15"/>
      <c r="E474" s="15"/>
      <c r="F474" s="15"/>
      <c r="G474" s="15"/>
      <c r="H474" s="15"/>
      <c r="I474" s="15"/>
      <c r="J474" s="15"/>
      <c r="K474" s="49"/>
      <c r="L474" s="15"/>
      <c r="M474" s="15"/>
      <c r="N474" s="15"/>
      <c r="O474" s="15"/>
      <c r="P474" s="15"/>
      <c r="Q474" s="15"/>
      <c r="R474" s="15"/>
      <c r="S474" s="15"/>
      <c r="T474" s="15"/>
      <c r="U474" s="15"/>
      <c r="V474" s="15"/>
      <c r="W474" s="15"/>
      <c r="X474" s="15"/>
      <c r="Y474" s="15"/>
      <c r="Z474" s="15"/>
    </row>
    <row r="475" spans="1:26" ht="15.75" customHeight="1" x14ac:dyDescent="0.25">
      <c r="A475" s="18"/>
      <c r="B475" s="15"/>
      <c r="C475" s="15"/>
      <c r="D475" s="15"/>
      <c r="E475" s="15"/>
      <c r="F475" s="15"/>
      <c r="G475" s="15"/>
      <c r="H475" s="15"/>
      <c r="I475" s="15"/>
      <c r="J475" s="15"/>
      <c r="K475" s="49"/>
      <c r="L475" s="15"/>
      <c r="M475" s="15"/>
      <c r="N475" s="15"/>
      <c r="O475" s="15"/>
      <c r="P475" s="15"/>
      <c r="Q475" s="15"/>
      <c r="R475" s="15"/>
      <c r="S475" s="15"/>
      <c r="T475" s="15"/>
      <c r="U475" s="15"/>
      <c r="V475" s="15"/>
      <c r="W475" s="15"/>
      <c r="X475" s="15"/>
      <c r="Y475" s="15"/>
      <c r="Z475" s="15"/>
    </row>
    <row r="476" spans="1:26" ht="15.75" customHeight="1" x14ac:dyDescent="0.25">
      <c r="A476" s="18"/>
      <c r="B476" s="15"/>
      <c r="C476" s="15"/>
      <c r="D476" s="15"/>
      <c r="E476" s="15"/>
      <c r="F476" s="15"/>
      <c r="G476" s="15"/>
      <c r="H476" s="15"/>
      <c r="I476" s="15"/>
      <c r="J476" s="15"/>
      <c r="K476" s="49"/>
      <c r="L476" s="15"/>
      <c r="M476" s="15"/>
      <c r="N476" s="15"/>
      <c r="O476" s="15"/>
      <c r="P476" s="15"/>
      <c r="Q476" s="15"/>
      <c r="R476" s="15"/>
      <c r="S476" s="15"/>
      <c r="T476" s="15"/>
      <c r="U476" s="15"/>
      <c r="V476" s="15"/>
      <c r="W476" s="15"/>
      <c r="X476" s="15"/>
      <c r="Y476" s="15"/>
      <c r="Z476" s="15"/>
    </row>
    <row r="477" spans="1:26" ht="15.75" customHeight="1" x14ac:dyDescent="0.25">
      <c r="A477" s="18"/>
      <c r="B477" s="15"/>
      <c r="C477" s="15"/>
      <c r="D477" s="15"/>
      <c r="E477" s="15"/>
      <c r="F477" s="15"/>
      <c r="G477" s="15"/>
      <c r="H477" s="15"/>
      <c r="I477" s="15"/>
      <c r="J477" s="15"/>
      <c r="K477" s="49"/>
      <c r="L477" s="15"/>
      <c r="M477" s="15"/>
      <c r="N477" s="15"/>
      <c r="O477" s="15"/>
      <c r="P477" s="15"/>
      <c r="Q477" s="15"/>
      <c r="R477" s="15"/>
      <c r="S477" s="15"/>
      <c r="T477" s="15"/>
      <c r="U477" s="15"/>
      <c r="V477" s="15"/>
      <c r="W477" s="15"/>
      <c r="X477" s="15"/>
      <c r="Y477" s="15"/>
      <c r="Z477" s="15"/>
    </row>
    <row r="478" spans="1:26" ht="15.75" customHeight="1" x14ac:dyDescent="0.25">
      <c r="A478" s="18"/>
      <c r="B478" s="15"/>
      <c r="C478" s="15"/>
      <c r="D478" s="15"/>
      <c r="E478" s="15"/>
      <c r="F478" s="15"/>
      <c r="G478" s="15"/>
      <c r="H478" s="15"/>
      <c r="I478" s="15"/>
      <c r="J478" s="15"/>
      <c r="K478" s="49"/>
      <c r="L478" s="15"/>
      <c r="M478" s="15"/>
      <c r="N478" s="15"/>
      <c r="O478" s="15"/>
      <c r="P478" s="15"/>
      <c r="Q478" s="15"/>
      <c r="R478" s="15"/>
      <c r="S478" s="15"/>
      <c r="T478" s="15"/>
      <c r="U478" s="15"/>
      <c r="V478" s="15"/>
      <c r="W478" s="15"/>
      <c r="X478" s="15"/>
      <c r="Y478" s="15"/>
      <c r="Z478" s="15"/>
    </row>
    <row r="479" spans="1:26" ht="15.75" customHeight="1" x14ac:dyDescent="0.25">
      <c r="A479" s="18"/>
      <c r="B479" s="15"/>
      <c r="C479" s="15"/>
      <c r="D479" s="15"/>
      <c r="E479" s="15"/>
      <c r="F479" s="15"/>
      <c r="G479" s="15"/>
      <c r="H479" s="15"/>
      <c r="I479" s="15"/>
      <c r="J479" s="15"/>
      <c r="K479" s="49"/>
      <c r="L479" s="15"/>
      <c r="M479" s="15"/>
      <c r="N479" s="15"/>
      <c r="O479" s="15"/>
      <c r="P479" s="15"/>
      <c r="Q479" s="15"/>
      <c r="R479" s="15"/>
      <c r="S479" s="15"/>
      <c r="T479" s="15"/>
      <c r="U479" s="15"/>
      <c r="V479" s="15"/>
      <c r="W479" s="15"/>
      <c r="X479" s="15"/>
      <c r="Y479" s="15"/>
      <c r="Z479" s="15"/>
    </row>
    <row r="480" spans="1:26" ht="15.75" customHeight="1" x14ac:dyDescent="0.25">
      <c r="A480" s="18"/>
      <c r="B480" s="15"/>
      <c r="C480" s="15"/>
      <c r="D480" s="15"/>
      <c r="E480" s="15"/>
      <c r="F480" s="15"/>
      <c r="G480" s="15"/>
      <c r="H480" s="15"/>
      <c r="I480" s="15"/>
      <c r="J480" s="15"/>
      <c r="K480" s="49"/>
      <c r="L480" s="15"/>
      <c r="M480" s="15"/>
      <c r="N480" s="15"/>
      <c r="O480" s="15"/>
      <c r="P480" s="15"/>
      <c r="Q480" s="15"/>
      <c r="R480" s="15"/>
      <c r="S480" s="15"/>
      <c r="T480" s="15"/>
      <c r="U480" s="15"/>
      <c r="V480" s="15"/>
      <c r="W480" s="15"/>
      <c r="X480" s="15"/>
      <c r="Y480" s="15"/>
      <c r="Z480" s="15"/>
    </row>
    <row r="481" spans="1:26" ht="15.75" customHeight="1" x14ac:dyDescent="0.25">
      <c r="A481" s="18"/>
      <c r="B481" s="15"/>
      <c r="C481" s="15"/>
      <c r="D481" s="15"/>
      <c r="E481" s="15"/>
      <c r="F481" s="15"/>
      <c r="G481" s="15"/>
      <c r="H481" s="15"/>
      <c r="I481" s="15"/>
      <c r="J481" s="15"/>
      <c r="K481" s="49"/>
      <c r="L481" s="15"/>
      <c r="M481" s="15"/>
      <c r="N481" s="15"/>
      <c r="O481" s="15"/>
      <c r="P481" s="15"/>
      <c r="Q481" s="15"/>
      <c r="R481" s="15"/>
      <c r="S481" s="15"/>
      <c r="T481" s="15"/>
      <c r="U481" s="15"/>
      <c r="V481" s="15"/>
      <c r="W481" s="15"/>
      <c r="X481" s="15"/>
      <c r="Y481" s="15"/>
      <c r="Z481" s="15"/>
    </row>
    <row r="482" spans="1:26" ht="15.75" customHeight="1" x14ac:dyDescent="0.25">
      <c r="A482" s="18"/>
      <c r="B482" s="15"/>
      <c r="C482" s="15"/>
      <c r="D482" s="15"/>
      <c r="E482" s="15"/>
      <c r="F482" s="15"/>
      <c r="G482" s="15"/>
      <c r="H482" s="15"/>
      <c r="I482" s="15"/>
      <c r="J482" s="15"/>
      <c r="K482" s="49"/>
      <c r="L482" s="15"/>
      <c r="M482" s="15"/>
      <c r="N482" s="15"/>
      <c r="O482" s="15"/>
      <c r="P482" s="15"/>
      <c r="Q482" s="15"/>
      <c r="R482" s="15"/>
      <c r="S482" s="15"/>
      <c r="T482" s="15"/>
      <c r="U482" s="15"/>
      <c r="V482" s="15"/>
      <c r="W482" s="15"/>
      <c r="X482" s="15"/>
      <c r="Y482" s="15"/>
      <c r="Z482" s="15"/>
    </row>
    <row r="483" spans="1:26" ht="15.75" customHeight="1" x14ac:dyDescent="0.25">
      <c r="A483" s="18"/>
      <c r="B483" s="15"/>
      <c r="C483" s="15"/>
      <c r="D483" s="15"/>
      <c r="E483" s="15"/>
      <c r="F483" s="15"/>
      <c r="G483" s="15"/>
      <c r="H483" s="15"/>
      <c r="I483" s="15"/>
      <c r="J483" s="15"/>
      <c r="K483" s="49"/>
      <c r="L483" s="15"/>
      <c r="M483" s="15"/>
      <c r="N483" s="15"/>
      <c r="O483" s="15"/>
      <c r="P483" s="15"/>
      <c r="Q483" s="15"/>
      <c r="R483" s="15"/>
      <c r="S483" s="15"/>
      <c r="T483" s="15"/>
      <c r="U483" s="15"/>
      <c r="V483" s="15"/>
      <c r="W483" s="15"/>
      <c r="X483" s="15"/>
      <c r="Y483" s="15"/>
      <c r="Z483" s="15"/>
    </row>
    <row r="484" spans="1:26" ht="15.75" customHeight="1" x14ac:dyDescent="0.25">
      <c r="A484" s="18"/>
      <c r="B484" s="15"/>
      <c r="C484" s="15"/>
      <c r="D484" s="15"/>
      <c r="E484" s="15"/>
      <c r="F484" s="15"/>
      <c r="G484" s="15"/>
      <c r="H484" s="15"/>
      <c r="I484" s="15"/>
      <c r="J484" s="15"/>
      <c r="K484" s="49"/>
      <c r="L484" s="15"/>
      <c r="M484" s="15"/>
      <c r="N484" s="15"/>
      <c r="O484" s="15"/>
      <c r="P484" s="15"/>
      <c r="Q484" s="15"/>
      <c r="R484" s="15"/>
      <c r="S484" s="15"/>
      <c r="T484" s="15"/>
      <c r="U484" s="15"/>
      <c r="V484" s="15"/>
      <c r="W484" s="15"/>
      <c r="X484" s="15"/>
      <c r="Y484" s="15"/>
      <c r="Z484" s="15"/>
    </row>
    <row r="485" spans="1:26" ht="15.75" customHeight="1" x14ac:dyDescent="0.25">
      <c r="A485" s="18"/>
      <c r="B485" s="15"/>
      <c r="C485" s="15"/>
      <c r="D485" s="15"/>
      <c r="E485" s="15"/>
      <c r="F485" s="15"/>
      <c r="G485" s="15"/>
      <c r="H485" s="15"/>
      <c r="I485" s="15"/>
      <c r="J485" s="15"/>
      <c r="K485" s="49"/>
      <c r="L485" s="15"/>
      <c r="M485" s="15"/>
      <c r="N485" s="15"/>
      <c r="O485" s="15"/>
      <c r="P485" s="15"/>
      <c r="Q485" s="15"/>
      <c r="R485" s="15"/>
      <c r="S485" s="15"/>
      <c r="T485" s="15"/>
      <c r="U485" s="15"/>
      <c r="V485" s="15"/>
      <c r="W485" s="15"/>
      <c r="X485" s="15"/>
      <c r="Y485" s="15"/>
      <c r="Z485" s="15"/>
    </row>
    <row r="486" spans="1:26" ht="15.75" customHeight="1" x14ac:dyDescent="0.25">
      <c r="A486" s="18"/>
      <c r="B486" s="15"/>
      <c r="C486" s="15"/>
      <c r="D486" s="15"/>
      <c r="E486" s="15"/>
      <c r="F486" s="15"/>
      <c r="G486" s="15"/>
      <c r="H486" s="15"/>
      <c r="I486" s="15"/>
      <c r="J486" s="15"/>
      <c r="K486" s="49"/>
      <c r="L486" s="15"/>
      <c r="M486" s="15"/>
      <c r="N486" s="15"/>
      <c r="O486" s="15"/>
      <c r="P486" s="15"/>
      <c r="Q486" s="15"/>
      <c r="R486" s="15"/>
      <c r="S486" s="15"/>
      <c r="T486" s="15"/>
      <c r="U486" s="15"/>
      <c r="V486" s="15"/>
      <c r="W486" s="15"/>
      <c r="X486" s="15"/>
      <c r="Y486" s="15"/>
      <c r="Z486" s="15"/>
    </row>
    <row r="487" spans="1:26" ht="15.75" customHeight="1" x14ac:dyDescent="0.25">
      <c r="A487" s="18"/>
      <c r="B487" s="15"/>
      <c r="C487" s="15"/>
      <c r="D487" s="15"/>
      <c r="E487" s="15"/>
      <c r="F487" s="15"/>
      <c r="G487" s="15"/>
      <c r="H487" s="15"/>
      <c r="I487" s="15"/>
      <c r="J487" s="15"/>
      <c r="K487" s="49"/>
      <c r="L487" s="15"/>
      <c r="M487" s="15"/>
      <c r="N487" s="15"/>
      <c r="O487" s="15"/>
      <c r="P487" s="15"/>
      <c r="Q487" s="15"/>
      <c r="R487" s="15"/>
      <c r="S487" s="15"/>
      <c r="T487" s="15"/>
      <c r="U487" s="15"/>
      <c r="V487" s="15"/>
      <c r="W487" s="15"/>
      <c r="X487" s="15"/>
      <c r="Y487" s="15"/>
      <c r="Z487" s="15"/>
    </row>
    <row r="488" spans="1:26" ht="15.75" customHeight="1" x14ac:dyDescent="0.25">
      <c r="A488" s="18"/>
      <c r="B488" s="15"/>
      <c r="C488" s="15"/>
      <c r="D488" s="15"/>
      <c r="E488" s="15"/>
      <c r="F488" s="15"/>
      <c r="G488" s="15"/>
      <c r="H488" s="15"/>
      <c r="I488" s="15"/>
      <c r="J488" s="15"/>
      <c r="K488" s="49"/>
      <c r="L488" s="15"/>
      <c r="M488" s="15"/>
      <c r="N488" s="15"/>
      <c r="O488" s="15"/>
      <c r="P488" s="15"/>
      <c r="Q488" s="15"/>
      <c r="R488" s="15"/>
      <c r="S488" s="15"/>
      <c r="T488" s="15"/>
      <c r="U488" s="15"/>
      <c r="V488" s="15"/>
      <c r="W488" s="15"/>
      <c r="X488" s="15"/>
      <c r="Y488" s="15"/>
      <c r="Z488" s="15"/>
    </row>
    <row r="489" spans="1:26" ht="15.75" customHeight="1" x14ac:dyDescent="0.25">
      <c r="A489" s="18"/>
      <c r="B489" s="15"/>
      <c r="C489" s="15"/>
      <c r="D489" s="15"/>
      <c r="E489" s="15"/>
      <c r="F489" s="15"/>
      <c r="G489" s="15"/>
      <c r="H489" s="15"/>
      <c r="I489" s="15"/>
      <c r="J489" s="15"/>
      <c r="K489" s="49"/>
      <c r="L489" s="15"/>
      <c r="M489" s="15"/>
      <c r="N489" s="15"/>
      <c r="O489" s="15"/>
      <c r="P489" s="15"/>
      <c r="Q489" s="15"/>
      <c r="R489" s="15"/>
      <c r="S489" s="15"/>
      <c r="T489" s="15"/>
      <c r="U489" s="15"/>
      <c r="V489" s="15"/>
      <c r="W489" s="15"/>
      <c r="X489" s="15"/>
      <c r="Y489" s="15"/>
      <c r="Z489" s="15"/>
    </row>
    <row r="490" spans="1:26" ht="15.75" customHeight="1" x14ac:dyDescent="0.25">
      <c r="A490" s="18"/>
      <c r="B490" s="15"/>
      <c r="C490" s="15"/>
      <c r="D490" s="15"/>
      <c r="E490" s="15"/>
      <c r="F490" s="15"/>
      <c r="G490" s="15"/>
      <c r="H490" s="15"/>
      <c r="I490" s="15"/>
      <c r="J490" s="15"/>
      <c r="K490" s="49"/>
      <c r="L490" s="15"/>
      <c r="M490" s="15"/>
      <c r="N490" s="15"/>
      <c r="O490" s="15"/>
      <c r="P490" s="15"/>
      <c r="Q490" s="15"/>
      <c r="R490" s="15"/>
      <c r="S490" s="15"/>
      <c r="T490" s="15"/>
      <c r="U490" s="15"/>
      <c r="V490" s="15"/>
      <c r="W490" s="15"/>
      <c r="X490" s="15"/>
      <c r="Y490" s="15"/>
      <c r="Z490" s="15"/>
    </row>
    <row r="491" spans="1:26" ht="15.75" customHeight="1" x14ac:dyDescent="0.25">
      <c r="A491" s="18"/>
      <c r="B491" s="15"/>
      <c r="C491" s="15"/>
      <c r="D491" s="15"/>
      <c r="E491" s="15"/>
      <c r="F491" s="15"/>
      <c r="G491" s="15"/>
      <c r="H491" s="15"/>
      <c r="I491" s="15"/>
      <c r="J491" s="15"/>
      <c r="K491" s="49"/>
      <c r="L491" s="15"/>
      <c r="M491" s="15"/>
      <c r="N491" s="15"/>
      <c r="O491" s="15"/>
      <c r="P491" s="15"/>
      <c r="Q491" s="15"/>
      <c r="R491" s="15"/>
      <c r="S491" s="15"/>
      <c r="T491" s="15"/>
      <c r="U491" s="15"/>
      <c r="V491" s="15"/>
      <c r="W491" s="15"/>
      <c r="X491" s="15"/>
      <c r="Y491" s="15"/>
      <c r="Z491" s="15"/>
    </row>
    <row r="492" spans="1:26" ht="15.75" customHeight="1" x14ac:dyDescent="0.25">
      <c r="A492" s="18"/>
      <c r="B492" s="15"/>
      <c r="C492" s="15"/>
      <c r="D492" s="15"/>
      <c r="E492" s="15"/>
      <c r="F492" s="15"/>
      <c r="G492" s="15"/>
      <c r="H492" s="15"/>
      <c r="I492" s="15"/>
      <c r="J492" s="15"/>
      <c r="K492" s="49"/>
      <c r="L492" s="15"/>
      <c r="M492" s="15"/>
      <c r="N492" s="15"/>
      <c r="O492" s="15"/>
      <c r="P492" s="15"/>
      <c r="Q492" s="15"/>
      <c r="R492" s="15"/>
      <c r="S492" s="15"/>
      <c r="T492" s="15"/>
      <c r="U492" s="15"/>
      <c r="V492" s="15"/>
      <c r="W492" s="15"/>
      <c r="X492" s="15"/>
      <c r="Y492" s="15"/>
      <c r="Z492" s="15"/>
    </row>
    <row r="493" spans="1:26" ht="15.75" customHeight="1" x14ac:dyDescent="0.25">
      <c r="A493" s="18"/>
      <c r="B493" s="15"/>
      <c r="C493" s="15"/>
      <c r="D493" s="15"/>
      <c r="E493" s="15"/>
      <c r="F493" s="15"/>
      <c r="G493" s="15"/>
      <c r="H493" s="15"/>
      <c r="I493" s="15"/>
      <c r="J493" s="15"/>
      <c r="K493" s="49"/>
      <c r="L493" s="15"/>
      <c r="M493" s="15"/>
      <c r="N493" s="15"/>
      <c r="O493" s="15"/>
      <c r="P493" s="15"/>
      <c r="Q493" s="15"/>
      <c r="R493" s="15"/>
      <c r="S493" s="15"/>
      <c r="T493" s="15"/>
      <c r="U493" s="15"/>
      <c r="V493" s="15"/>
      <c r="W493" s="15"/>
      <c r="X493" s="15"/>
      <c r="Y493" s="15"/>
      <c r="Z493" s="15"/>
    </row>
    <row r="494" spans="1:26" ht="15.75" customHeight="1" x14ac:dyDescent="0.25">
      <c r="A494" s="18"/>
      <c r="B494" s="15"/>
      <c r="C494" s="15"/>
      <c r="D494" s="15"/>
      <c r="E494" s="15"/>
      <c r="F494" s="15"/>
      <c r="G494" s="15"/>
      <c r="H494" s="15"/>
      <c r="I494" s="15"/>
      <c r="J494" s="15"/>
      <c r="K494" s="49"/>
      <c r="L494" s="15"/>
      <c r="M494" s="15"/>
      <c r="N494" s="15"/>
      <c r="O494" s="15"/>
      <c r="P494" s="15"/>
      <c r="Q494" s="15"/>
      <c r="R494" s="15"/>
      <c r="S494" s="15"/>
      <c r="T494" s="15"/>
      <c r="U494" s="15"/>
      <c r="V494" s="15"/>
      <c r="W494" s="15"/>
      <c r="X494" s="15"/>
      <c r="Y494" s="15"/>
      <c r="Z494" s="15"/>
    </row>
    <row r="495" spans="1:26" ht="15.75" customHeight="1" x14ac:dyDescent="0.25">
      <c r="A495" s="18"/>
      <c r="B495" s="15"/>
      <c r="C495" s="15"/>
      <c r="D495" s="15"/>
      <c r="E495" s="15"/>
      <c r="F495" s="15"/>
      <c r="G495" s="15"/>
      <c r="H495" s="15"/>
      <c r="I495" s="15"/>
      <c r="J495" s="15"/>
      <c r="K495" s="49"/>
      <c r="L495" s="15"/>
      <c r="M495" s="15"/>
      <c r="N495" s="15"/>
      <c r="O495" s="15"/>
      <c r="P495" s="15"/>
      <c r="Q495" s="15"/>
      <c r="R495" s="15"/>
      <c r="S495" s="15"/>
      <c r="T495" s="15"/>
      <c r="U495" s="15"/>
      <c r="V495" s="15"/>
      <c r="W495" s="15"/>
      <c r="X495" s="15"/>
      <c r="Y495" s="15"/>
      <c r="Z495" s="15"/>
    </row>
    <row r="496" spans="1:26" ht="15.75" customHeight="1" x14ac:dyDescent="0.25">
      <c r="A496" s="18"/>
      <c r="B496" s="15"/>
      <c r="C496" s="15"/>
      <c r="D496" s="15"/>
      <c r="E496" s="15"/>
      <c r="F496" s="15"/>
      <c r="G496" s="15"/>
      <c r="H496" s="15"/>
      <c r="I496" s="15"/>
      <c r="J496" s="15"/>
      <c r="K496" s="49"/>
      <c r="L496" s="15"/>
      <c r="M496" s="15"/>
      <c r="N496" s="15"/>
      <c r="O496" s="15"/>
      <c r="P496" s="15"/>
      <c r="Q496" s="15"/>
      <c r="R496" s="15"/>
      <c r="S496" s="15"/>
      <c r="T496" s="15"/>
      <c r="U496" s="15"/>
      <c r="V496" s="15"/>
      <c r="W496" s="15"/>
      <c r="X496" s="15"/>
      <c r="Y496" s="15"/>
      <c r="Z496" s="15"/>
    </row>
    <row r="497" spans="1:26" ht="15.75" customHeight="1" x14ac:dyDescent="0.25">
      <c r="A497" s="18"/>
      <c r="B497" s="15"/>
      <c r="C497" s="15"/>
      <c r="D497" s="15"/>
      <c r="E497" s="15"/>
      <c r="F497" s="15"/>
      <c r="G497" s="15"/>
      <c r="H497" s="15"/>
      <c r="I497" s="15"/>
      <c r="J497" s="15"/>
      <c r="K497" s="49"/>
      <c r="L497" s="15"/>
      <c r="M497" s="15"/>
      <c r="N497" s="15"/>
      <c r="O497" s="15"/>
      <c r="P497" s="15"/>
      <c r="Q497" s="15"/>
      <c r="R497" s="15"/>
      <c r="S497" s="15"/>
      <c r="T497" s="15"/>
      <c r="U497" s="15"/>
      <c r="V497" s="15"/>
      <c r="W497" s="15"/>
      <c r="X497" s="15"/>
      <c r="Y497" s="15"/>
      <c r="Z497" s="15"/>
    </row>
    <row r="498" spans="1:26" ht="15.75" customHeight="1" x14ac:dyDescent="0.25">
      <c r="A498" s="18"/>
      <c r="B498" s="15"/>
      <c r="C498" s="15"/>
      <c r="D498" s="15"/>
      <c r="E498" s="15"/>
      <c r="F498" s="15"/>
      <c r="G498" s="15"/>
      <c r="H498" s="15"/>
      <c r="I498" s="15"/>
      <c r="J498" s="15"/>
      <c r="K498" s="49"/>
      <c r="L498" s="15"/>
      <c r="M498" s="15"/>
      <c r="N498" s="15"/>
      <c r="O498" s="15"/>
      <c r="P498" s="15"/>
      <c r="Q498" s="15"/>
      <c r="R498" s="15"/>
      <c r="S498" s="15"/>
      <c r="T498" s="15"/>
      <c r="U498" s="15"/>
      <c r="V498" s="15"/>
      <c r="W498" s="15"/>
      <c r="X498" s="15"/>
      <c r="Y498" s="15"/>
      <c r="Z498" s="15"/>
    </row>
    <row r="499" spans="1:26" ht="15.75" customHeight="1" x14ac:dyDescent="0.25">
      <c r="A499" s="18"/>
      <c r="B499" s="15"/>
      <c r="C499" s="15"/>
      <c r="D499" s="15"/>
      <c r="E499" s="15"/>
      <c r="F499" s="15"/>
      <c r="G499" s="15"/>
      <c r="H499" s="15"/>
      <c r="I499" s="15"/>
      <c r="J499" s="15"/>
      <c r="K499" s="49"/>
      <c r="L499" s="15"/>
      <c r="M499" s="15"/>
      <c r="N499" s="15"/>
      <c r="O499" s="15"/>
      <c r="P499" s="15"/>
      <c r="Q499" s="15"/>
      <c r="R499" s="15"/>
      <c r="S499" s="15"/>
      <c r="T499" s="15"/>
      <c r="U499" s="15"/>
      <c r="V499" s="15"/>
      <c r="W499" s="15"/>
      <c r="X499" s="15"/>
      <c r="Y499" s="15"/>
      <c r="Z499" s="15"/>
    </row>
    <row r="500" spans="1:26" ht="15.75" customHeight="1" x14ac:dyDescent="0.25">
      <c r="A500" s="18"/>
      <c r="B500" s="15"/>
      <c r="C500" s="15"/>
      <c r="D500" s="15"/>
      <c r="E500" s="15"/>
      <c r="F500" s="15"/>
      <c r="G500" s="15"/>
      <c r="H500" s="15"/>
      <c r="I500" s="15"/>
      <c r="J500" s="15"/>
      <c r="K500" s="49"/>
      <c r="L500" s="15"/>
      <c r="M500" s="15"/>
      <c r="N500" s="15"/>
      <c r="O500" s="15"/>
      <c r="P500" s="15"/>
      <c r="Q500" s="15"/>
      <c r="R500" s="15"/>
      <c r="S500" s="15"/>
      <c r="T500" s="15"/>
      <c r="U500" s="15"/>
      <c r="V500" s="15"/>
      <c r="W500" s="15"/>
      <c r="X500" s="15"/>
      <c r="Y500" s="15"/>
      <c r="Z500" s="15"/>
    </row>
    <row r="501" spans="1:26" ht="15.75" customHeight="1" x14ac:dyDescent="0.25">
      <c r="A501" s="18"/>
      <c r="B501" s="15"/>
      <c r="C501" s="15"/>
      <c r="D501" s="15"/>
      <c r="E501" s="15"/>
      <c r="F501" s="15"/>
      <c r="G501" s="15"/>
      <c r="H501" s="15"/>
      <c r="I501" s="15"/>
      <c r="J501" s="15"/>
      <c r="K501" s="49"/>
      <c r="L501" s="15"/>
      <c r="M501" s="15"/>
      <c r="N501" s="15"/>
      <c r="O501" s="15"/>
      <c r="P501" s="15"/>
      <c r="Q501" s="15"/>
      <c r="R501" s="15"/>
      <c r="S501" s="15"/>
      <c r="T501" s="15"/>
      <c r="U501" s="15"/>
      <c r="V501" s="15"/>
      <c r="W501" s="15"/>
      <c r="X501" s="15"/>
      <c r="Y501" s="15"/>
      <c r="Z501" s="15"/>
    </row>
    <row r="502" spans="1:26" ht="15.75" customHeight="1" x14ac:dyDescent="0.25">
      <c r="A502" s="18"/>
      <c r="B502" s="15"/>
      <c r="C502" s="15"/>
      <c r="D502" s="15"/>
      <c r="E502" s="15"/>
      <c r="F502" s="15"/>
      <c r="G502" s="15"/>
      <c r="H502" s="15"/>
      <c r="I502" s="15"/>
      <c r="J502" s="15"/>
      <c r="K502" s="49"/>
      <c r="L502" s="15"/>
      <c r="M502" s="15"/>
      <c r="N502" s="15"/>
      <c r="O502" s="15"/>
      <c r="P502" s="15"/>
      <c r="Q502" s="15"/>
      <c r="R502" s="15"/>
      <c r="S502" s="15"/>
      <c r="T502" s="15"/>
      <c r="U502" s="15"/>
      <c r="V502" s="15"/>
      <c r="W502" s="15"/>
      <c r="X502" s="15"/>
      <c r="Y502" s="15"/>
      <c r="Z502" s="15"/>
    </row>
    <row r="503" spans="1:26" ht="15.75" customHeight="1" x14ac:dyDescent="0.25">
      <c r="A503" s="18"/>
      <c r="B503" s="15"/>
      <c r="C503" s="15"/>
      <c r="D503" s="15"/>
      <c r="E503" s="15"/>
      <c r="F503" s="15"/>
      <c r="G503" s="15"/>
      <c r="H503" s="15"/>
      <c r="I503" s="15"/>
      <c r="J503" s="15"/>
      <c r="K503" s="49"/>
      <c r="L503" s="15"/>
      <c r="M503" s="15"/>
      <c r="N503" s="15"/>
      <c r="O503" s="15"/>
      <c r="P503" s="15"/>
      <c r="Q503" s="15"/>
      <c r="R503" s="15"/>
      <c r="S503" s="15"/>
      <c r="T503" s="15"/>
      <c r="U503" s="15"/>
      <c r="V503" s="15"/>
      <c r="W503" s="15"/>
      <c r="X503" s="15"/>
      <c r="Y503" s="15"/>
      <c r="Z503" s="15"/>
    </row>
    <row r="504" spans="1:26" ht="15.75" customHeight="1" x14ac:dyDescent="0.25">
      <c r="A504" s="18"/>
      <c r="B504" s="15"/>
      <c r="C504" s="15"/>
      <c r="D504" s="15"/>
      <c r="E504" s="15"/>
      <c r="F504" s="15"/>
      <c r="G504" s="15"/>
      <c r="H504" s="15"/>
      <c r="I504" s="15"/>
      <c r="J504" s="15"/>
      <c r="K504" s="49"/>
      <c r="L504" s="15"/>
      <c r="M504" s="15"/>
      <c r="N504" s="15"/>
      <c r="O504" s="15"/>
      <c r="P504" s="15"/>
      <c r="Q504" s="15"/>
      <c r="R504" s="15"/>
      <c r="S504" s="15"/>
      <c r="T504" s="15"/>
      <c r="U504" s="15"/>
      <c r="V504" s="15"/>
      <c r="W504" s="15"/>
      <c r="X504" s="15"/>
      <c r="Y504" s="15"/>
      <c r="Z504" s="15"/>
    </row>
    <row r="505" spans="1:26" ht="15.75" customHeight="1" x14ac:dyDescent="0.25">
      <c r="A505" s="18"/>
      <c r="B505" s="15"/>
      <c r="C505" s="15"/>
      <c r="D505" s="15"/>
      <c r="E505" s="15"/>
      <c r="F505" s="15"/>
      <c r="G505" s="15"/>
      <c r="H505" s="15"/>
      <c r="I505" s="15"/>
      <c r="J505" s="15"/>
      <c r="K505" s="49"/>
      <c r="L505" s="15"/>
      <c r="M505" s="15"/>
      <c r="N505" s="15"/>
      <c r="O505" s="15"/>
      <c r="P505" s="15"/>
      <c r="Q505" s="15"/>
      <c r="R505" s="15"/>
      <c r="S505" s="15"/>
      <c r="T505" s="15"/>
      <c r="U505" s="15"/>
      <c r="V505" s="15"/>
      <c r="W505" s="15"/>
      <c r="X505" s="15"/>
      <c r="Y505" s="15"/>
      <c r="Z505" s="15"/>
    </row>
    <row r="506" spans="1:26" ht="15.75" customHeight="1" x14ac:dyDescent="0.25">
      <c r="A506" s="18"/>
      <c r="B506" s="15"/>
      <c r="C506" s="15"/>
      <c r="D506" s="15"/>
      <c r="E506" s="15"/>
      <c r="F506" s="15"/>
      <c r="G506" s="15"/>
      <c r="H506" s="15"/>
      <c r="I506" s="15"/>
      <c r="J506" s="15"/>
      <c r="K506" s="49"/>
      <c r="L506" s="15"/>
      <c r="M506" s="15"/>
      <c r="N506" s="15"/>
      <c r="O506" s="15"/>
      <c r="P506" s="15"/>
      <c r="Q506" s="15"/>
      <c r="R506" s="15"/>
      <c r="S506" s="15"/>
      <c r="T506" s="15"/>
      <c r="U506" s="15"/>
      <c r="V506" s="15"/>
      <c r="W506" s="15"/>
      <c r="X506" s="15"/>
      <c r="Y506" s="15"/>
      <c r="Z506" s="15"/>
    </row>
    <row r="507" spans="1:26" ht="15.75" customHeight="1" x14ac:dyDescent="0.25">
      <c r="A507" s="18"/>
      <c r="B507" s="15"/>
      <c r="C507" s="15"/>
      <c r="D507" s="15"/>
      <c r="E507" s="15"/>
      <c r="F507" s="15"/>
      <c r="G507" s="15"/>
      <c r="H507" s="15"/>
      <c r="I507" s="15"/>
      <c r="J507" s="15"/>
      <c r="K507" s="49"/>
      <c r="L507" s="15"/>
      <c r="M507" s="15"/>
      <c r="N507" s="15"/>
      <c r="O507" s="15"/>
      <c r="P507" s="15"/>
      <c r="Q507" s="15"/>
      <c r="R507" s="15"/>
      <c r="S507" s="15"/>
      <c r="T507" s="15"/>
      <c r="U507" s="15"/>
      <c r="V507" s="15"/>
      <c r="W507" s="15"/>
      <c r="X507" s="15"/>
      <c r="Y507" s="15"/>
      <c r="Z507" s="15"/>
    </row>
    <row r="508" spans="1:26" ht="15.75" customHeight="1" x14ac:dyDescent="0.25">
      <c r="A508" s="18"/>
      <c r="B508" s="15"/>
      <c r="C508" s="15"/>
      <c r="D508" s="15"/>
      <c r="E508" s="15"/>
      <c r="F508" s="15"/>
      <c r="G508" s="15"/>
      <c r="H508" s="15"/>
      <c r="I508" s="15"/>
      <c r="J508" s="15"/>
      <c r="K508" s="49"/>
      <c r="L508" s="15"/>
      <c r="M508" s="15"/>
      <c r="N508" s="15"/>
      <c r="O508" s="15"/>
      <c r="P508" s="15"/>
      <c r="Q508" s="15"/>
      <c r="R508" s="15"/>
      <c r="S508" s="15"/>
      <c r="T508" s="15"/>
      <c r="U508" s="15"/>
      <c r="V508" s="15"/>
      <c r="W508" s="15"/>
      <c r="X508" s="15"/>
      <c r="Y508" s="15"/>
      <c r="Z508" s="15"/>
    </row>
    <row r="509" spans="1:26" ht="15.75" customHeight="1" x14ac:dyDescent="0.25">
      <c r="A509" s="18"/>
      <c r="B509" s="15"/>
      <c r="C509" s="15"/>
      <c r="D509" s="15"/>
      <c r="E509" s="15"/>
      <c r="F509" s="15"/>
      <c r="G509" s="15"/>
      <c r="H509" s="15"/>
      <c r="I509" s="15"/>
      <c r="J509" s="15"/>
      <c r="K509" s="49"/>
      <c r="L509" s="15"/>
      <c r="M509" s="15"/>
      <c r="N509" s="15"/>
      <c r="O509" s="15"/>
      <c r="P509" s="15"/>
      <c r="Q509" s="15"/>
      <c r="R509" s="15"/>
      <c r="S509" s="15"/>
      <c r="T509" s="15"/>
      <c r="U509" s="15"/>
      <c r="V509" s="15"/>
      <c r="W509" s="15"/>
      <c r="X509" s="15"/>
      <c r="Y509" s="15"/>
      <c r="Z509" s="15"/>
    </row>
    <row r="510" spans="1:26" ht="15.75" customHeight="1" x14ac:dyDescent="0.25">
      <c r="A510" s="18"/>
      <c r="B510" s="15"/>
      <c r="C510" s="15"/>
      <c r="D510" s="15"/>
      <c r="E510" s="15"/>
      <c r="F510" s="15"/>
      <c r="G510" s="15"/>
      <c r="H510" s="15"/>
      <c r="I510" s="15"/>
      <c r="J510" s="15"/>
      <c r="K510" s="49"/>
      <c r="L510" s="15"/>
      <c r="M510" s="15"/>
      <c r="N510" s="15"/>
      <c r="O510" s="15"/>
      <c r="P510" s="15"/>
      <c r="Q510" s="15"/>
      <c r="R510" s="15"/>
      <c r="S510" s="15"/>
      <c r="T510" s="15"/>
      <c r="U510" s="15"/>
      <c r="V510" s="15"/>
      <c r="W510" s="15"/>
      <c r="X510" s="15"/>
      <c r="Y510" s="15"/>
      <c r="Z510" s="15"/>
    </row>
    <row r="511" spans="1:26" ht="15.75" customHeight="1" x14ac:dyDescent="0.25">
      <c r="A511" s="18"/>
      <c r="B511" s="15"/>
      <c r="C511" s="15"/>
      <c r="D511" s="15"/>
      <c r="E511" s="15"/>
      <c r="F511" s="15"/>
      <c r="G511" s="15"/>
      <c r="H511" s="15"/>
      <c r="I511" s="15"/>
      <c r="J511" s="15"/>
      <c r="K511" s="49"/>
      <c r="L511" s="15"/>
      <c r="M511" s="15"/>
      <c r="N511" s="15"/>
      <c r="O511" s="15"/>
      <c r="P511" s="15"/>
      <c r="Q511" s="15"/>
      <c r="R511" s="15"/>
      <c r="S511" s="15"/>
      <c r="T511" s="15"/>
      <c r="U511" s="15"/>
      <c r="V511" s="15"/>
      <c r="W511" s="15"/>
      <c r="X511" s="15"/>
      <c r="Y511" s="15"/>
      <c r="Z511" s="15"/>
    </row>
    <row r="512" spans="1:26" ht="15.75" customHeight="1" x14ac:dyDescent="0.25">
      <c r="A512" s="18"/>
      <c r="B512" s="15"/>
      <c r="C512" s="15"/>
      <c r="D512" s="15"/>
      <c r="E512" s="15"/>
      <c r="F512" s="15"/>
      <c r="G512" s="15"/>
      <c r="H512" s="15"/>
      <c r="I512" s="15"/>
      <c r="J512" s="15"/>
      <c r="K512" s="49"/>
      <c r="L512" s="15"/>
      <c r="M512" s="15"/>
      <c r="N512" s="15"/>
      <c r="O512" s="15"/>
      <c r="P512" s="15"/>
      <c r="Q512" s="15"/>
      <c r="R512" s="15"/>
      <c r="S512" s="15"/>
      <c r="T512" s="15"/>
      <c r="U512" s="15"/>
      <c r="V512" s="15"/>
      <c r="W512" s="15"/>
      <c r="X512" s="15"/>
      <c r="Y512" s="15"/>
      <c r="Z512" s="15"/>
    </row>
    <row r="513" spans="1:26" ht="15.75" customHeight="1" x14ac:dyDescent="0.25">
      <c r="A513" s="18"/>
      <c r="B513" s="15"/>
      <c r="C513" s="15"/>
      <c r="D513" s="15"/>
      <c r="E513" s="15"/>
      <c r="F513" s="15"/>
      <c r="G513" s="15"/>
      <c r="H513" s="15"/>
      <c r="I513" s="15"/>
      <c r="J513" s="15"/>
      <c r="K513" s="49"/>
      <c r="L513" s="15"/>
      <c r="M513" s="15"/>
      <c r="N513" s="15"/>
      <c r="O513" s="15"/>
      <c r="P513" s="15"/>
      <c r="Q513" s="15"/>
      <c r="R513" s="15"/>
      <c r="S513" s="15"/>
      <c r="T513" s="15"/>
      <c r="U513" s="15"/>
      <c r="V513" s="15"/>
      <c r="W513" s="15"/>
      <c r="X513" s="15"/>
      <c r="Y513" s="15"/>
      <c r="Z513" s="15"/>
    </row>
    <row r="514" spans="1:26" ht="15.75" customHeight="1" x14ac:dyDescent="0.25">
      <c r="A514" s="18"/>
      <c r="B514" s="15"/>
      <c r="C514" s="15"/>
      <c r="D514" s="15"/>
      <c r="E514" s="15"/>
      <c r="F514" s="15"/>
      <c r="G514" s="15"/>
      <c r="H514" s="15"/>
      <c r="I514" s="15"/>
      <c r="J514" s="15"/>
      <c r="K514" s="49"/>
      <c r="L514" s="15"/>
      <c r="M514" s="15"/>
      <c r="N514" s="15"/>
      <c r="O514" s="15"/>
      <c r="P514" s="15"/>
      <c r="Q514" s="15"/>
      <c r="R514" s="15"/>
      <c r="S514" s="15"/>
      <c r="T514" s="15"/>
      <c r="U514" s="15"/>
      <c r="V514" s="15"/>
      <c r="W514" s="15"/>
      <c r="X514" s="15"/>
      <c r="Y514" s="15"/>
      <c r="Z514" s="15"/>
    </row>
    <row r="515" spans="1:26" ht="15.75" customHeight="1" x14ac:dyDescent="0.25">
      <c r="A515" s="18"/>
      <c r="B515" s="15"/>
      <c r="C515" s="15"/>
      <c r="D515" s="15"/>
      <c r="E515" s="15"/>
      <c r="F515" s="15"/>
      <c r="G515" s="15"/>
      <c r="H515" s="15"/>
      <c r="I515" s="15"/>
      <c r="J515" s="15"/>
      <c r="K515" s="49"/>
      <c r="L515" s="15"/>
      <c r="M515" s="15"/>
      <c r="N515" s="15"/>
      <c r="O515" s="15"/>
      <c r="P515" s="15"/>
      <c r="Q515" s="15"/>
      <c r="R515" s="15"/>
      <c r="S515" s="15"/>
      <c r="T515" s="15"/>
      <c r="U515" s="15"/>
      <c r="V515" s="15"/>
      <c r="W515" s="15"/>
      <c r="X515" s="15"/>
      <c r="Y515" s="15"/>
      <c r="Z515" s="15"/>
    </row>
    <row r="516" spans="1:26" ht="15.75" customHeight="1" x14ac:dyDescent="0.25">
      <c r="A516" s="18"/>
      <c r="B516" s="15"/>
      <c r="C516" s="15"/>
      <c r="D516" s="15"/>
      <c r="E516" s="15"/>
      <c r="F516" s="15"/>
      <c r="G516" s="15"/>
      <c r="H516" s="15"/>
      <c r="I516" s="15"/>
      <c r="J516" s="15"/>
      <c r="K516" s="49"/>
      <c r="L516" s="15"/>
      <c r="M516" s="15"/>
      <c r="N516" s="15"/>
      <c r="O516" s="15"/>
      <c r="P516" s="15"/>
      <c r="Q516" s="15"/>
      <c r="R516" s="15"/>
      <c r="S516" s="15"/>
      <c r="T516" s="15"/>
      <c r="U516" s="15"/>
      <c r="V516" s="15"/>
      <c r="W516" s="15"/>
      <c r="X516" s="15"/>
      <c r="Y516" s="15"/>
      <c r="Z516" s="15"/>
    </row>
    <row r="517" spans="1:26" ht="15.75" customHeight="1" x14ac:dyDescent="0.25">
      <c r="A517" s="18"/>
      <c r="B517" s="15"/>
      <c r="C517" s="15"/>
      <c r="D517" s="15"/>
      <c r="E517" s="15"/>
      <c r="F517" s="15"/>
      <c r="G517" s="15"/>
      <c r="H517" s="15"/>
      <c r="I517" s="15"/>
      <c r="J517" s="15"/>
      <c r="K517" s="49"/>
      <c r="L517" s="15"/>
      <c r="M517" s="15"/>
      <c r="N517" s="15"/>
      <c r="O517" s="15"/>
      <c r="P517" s="15"/>
      <c r="Q517" s="15"/>
      <c r="R517" s="15"/>
      <c r="S517" s="15"/>
      <c r="T517" s="15"/>
      <c r="U517" s="15"/>
      <c r="V517" s="15"/>
      <c r="W517" s="15"/>
      <c r="X517" s="15"/>
      <c r="Y517" s="15"/>
      <c r="Z517" s="15"/>
    </row>
    <row r="518" spans="1:26" ht="15.75" customHeight="1" x14ac:dyDescent="0.25">
      <c r="A518" s="18"/>
      <c r="B518" s="15"/>
      <c r="C518" s="15"/>
      <c r="D518" s="15"/>
      <c r="E518" s="15"/>
      <c r="F518" s="15"/>
      <c r="G518" s="15"/>
      <c r="H518" s="15"/>
      <c r="I518" s="15"/>
      <c r="J518" s="15"/>
      <c r="K518" s="49"/>
      <c r="L518" s="15"/>
      <c r="M518" s="15"/>
      <c r="N518" s="15"/>
      <c r="O518" s="15"/>
      <c r="P518" s="15"/>
      <c r="Q518" s="15"/>
      <c r="R518" s="15"/>
      <c r="S518" s="15"/>
      <c r="T518" s="15"/>
      <c r="U518" s="15"/>
      <c r="V518" s="15"/>
      <c r="W518" s="15"/>
      <c r="X518" s="15"/>
      <c r="Y518" s="15"/>
      <c r="Z518" s="15"/>
    </row>
    <row r="519" spans="1:26" ht="15.75" customHeight="1" x14ac:dyDescent="0.25">
      <c r="A519" s="18"/>
      <c r="B519" s="15"/>
      <c r="C519" s="15"/>
      <c r="D519" s="15"/>
      <c r="E519" s="15"/>
      <c r="F519" s="15"/>
      <c r="G519" s="15"/>
      <c r="H519" s="15"/>
      <c r="I519" s="15"/>
      <c r="J519" s="15"/>
      <c r="K519" s="49"/>
      <c r="L519" s="15"/>
      <c r="M519" s="15"/>
      <c r="N519" s="15"/>
      <c r="O519" s="15"/>
      <c r="P519" s="15"/>
      <c r="Q519" s="15"/>
      <c r="R519" s="15"/>
      <c r="S519" s="15"/>
      <c r="T519" s="15"/>
      <c r="U519" s="15"/>
      <c r="V519" s="15"/>
      <c r="W519" s="15"/>
      <c r="X519" s="15"/>
      <c r="Y519" s="15"/>
      <c r="Z519" s="15"/>
    </row>
    <row r="520" spans="1:26" ht="15.75" customHeight="1" x14ac:dyDescent="0.25">
      <c r="A520" s="18"/>
      <c r="B520" s="15"/>
      <c r="C520" s="15"/>
      <c r="D520" s="15"/>
      <c r="E520" s="15"/>
      <c r="F520" s="15"/>
      <c r="G520" s="15"/>
      <c r="H520" s="15"/>
      <c r="I520" s="15"/>
      <c r="J520" s="15"/>
      <c r="K520" s="49"/>
      <c r="L520" s="15"/>
      <c r="M520" s="15"/>
      <c r="N520" s="15"/>
      <c r="O520" s="15"/>
      <c r="P520" s="15"/>
      <c r="Q520" s="15"/>
      <c r="R520" s="15"/>
      <c r="S520" s="15"/>
      <c r="T520" s="15"/>
      <c r="U520" s="15"/>
      <c r="V520" s="15"/>
      <c r="W520" s="15"/>
      <c r="X520" s="15"/>
      <c r="Y520" s="15"/>
      <c r="Z520" s="15"/>
    </row>
    <row r="521" spans="1:26" ht="15.75" customHeight="1" x14ac:dyDescent="0.25">
      <c r="A521" s="18"/>
      <c r="B521" s="15"/>
      <c r="C521" s="15"/>
      <c r="D521" s="15"/>
      <c r="E521" s="15"/>
      <c r="F521" s="15"/>
      <c r="G521" s="15"/>
      <c r="H521" s="15"/>
      <c r="I521" s="15"/>
      <c r="J521" s="15"/>
      <c r="K521" s="49"/>
      <c r="L521" s="15"/>
      <c r="M521" s="15"/>
      <c r="N521" s="15"/>
      <c r="O521" s="15"/>
      <c r="P521" s="15"/>
      <c r="Q521" s="15"/>
      <c r="R521" s="15"/>
      <c r="S521" s="15"/>
      <c r="T521" s="15"/>
      <c r="U521" s="15"/>
      <c r="V521" s="15"/>
      <c r="W521" s="15"/>
      <c r="X521" s="15"/>
      <c r="Y521" s="15"/>
      <c r="Z521" s="15"/>
    </row>
    <row r="522" spans="1:26" ht="15.75" customHeight="1" x14ac:dyDescent="0.25">
      <c r="A522" s="18"/>
      <c r="B522" s="15"/>
      <c r="C522" s="15"/>
      <c r="D522" s="15"/>
      <c r="E522" s="15"/>
      <c r="F522" s="15"/>
      <c r="G522" s="15"/>
      <c r="H522" s="15"/>
      <c r="I522" s="15"/>
      <c r="J522" s="15"/>
      <c r="K522" s="49"/>
      <c r="L522" s="15"/>
      <c r="M522" s="15"/>
      <c r="N522" s="15"/>
      <c r="O522" s="15"/>
      <c r="P522" s="15"/>
      <c r="Q522" s="15"/>
      <c r="R522" s="15"/>
      <c r="S522" s="15"/>
      <c r="T522" s="15"/>
      <c r="U522" s="15"/>
      <c r="V522" s="15"/>
      <c r="W522" s="15"/>
      <c r="X522" s="15"/>
      <c r="Y522" s="15"/>
      <c r="Z522" s="15"/>
    </row>
    <row r="523" spans="1:26" ht="15.75" customHeight="1" x14ac:dyDescent="0.25">
      <c r="A523" s="18"/>
      <c r="B523" s="15"/>
      <c r="C523" s="15"/>
      <c r="D523" s="15"/>
      <c r="E523" s="15"/>
      <c r="F523" s="15"/>
      <c r="G523" s="15"/>
      <c r="H523" s="15"/>
      <c r="I523" s="15"/>
      <c r="J523" s="15"/>
      <c r="K523" s="49"/>
      <c r="L523" s="15"/>
      <c r="M523" s="15"/>
      <c r="N523" s="15"/>
      <c r="O523" s="15"/>
      <c r="P523" s="15"/>
      <c r="Q523" s="15"/>
      <c r="R523" s="15"/>
      <c r="S523" s="15"/>
      <c r="T523" s="15"/>
      <c r="U523" s="15"/>
      <c r="V523" s="15"/>
      <c r="W523" s="15"/>
      <c r="X523" s="15"/>
      <c r="Y523" s="15"/>
      <c r="Z523" s="15"/>
    </row>
    <row r="524" spans="1:26" ht="15.75" customHeight="1" x14ac:dyDescent="0.25">
      <c r="A524" s="18"/>
      <c r="B524" s="15"/>
      <c r="C524" s="15"/>
      <c r="D524" s="15"/>
      <c r="E524" s="15"/>
      <c r="F524" s="15"/>
      <c r="G524" s="15"/>
      <c r="H524" s="15"/>
      <c r="I524" s="15"/>
      <c r="J524" s="15"/>
      <c r="K524" s="49"/>
      <c r="L524" s="15"/>
      <c r="M524" s="15"/>
      <c r="N524" s="15"/>
      <c r="O524" s="15"/>
      <c r="P524" s="15"/>
      <c r="Q524" s="15"/>
      <c r="R524" s="15"/>
      <c r="S524" s="15"/>
      <c r="T524" s="15"/>
      <c r="U524" s="15"/>
      <c r="V524" s="15"/>
      <c r="W524" s="15"/>
      <c r="X524" s="15"/>
      <c r="Y524" s="15"/>
      <c r="Z524" s="15"/>
    </row>
    <row r="525" spans="1:26" ht="15.75" customHeight="1" x14ac:dyDescent="0.25">
      <c r="A525" s="18"/>
      <c r="B525" s="15"/>
      <c r="C525" s="15"/>
      <c r="D525" s="15"/>
      <c r="E525" s="15"/>
      <c r="F525" s="15"/>
      <c r="G525" s="15"/>
      <c r="H525" s="15"/>
      <c r="I525" s="15"/>
      <c r="J525" s="15"/>
      <c r="K525" s="49"/>
      <c r="L525" s="15"/>
      <c r="M525" s="15"/>
      <c r="N525" s="15"/>
      <c r="O525" s="15"/>
      <c r="P525" s="15"/>
      <c r="Q525" s="15"/>
      <c r="R525" s="15"/>
      <c r="S525" s="15"/>
      <c r="T525" s="15"/>
      <c r="U525" s="15"/>
      <c r="V525" s="15"/>
      <c r="W525" s="15"/>
      <c r="X525" s="15"/>
      <c r="Y525" s="15"/>
      <c r="Z525" s="15"/>
    </row>
    <row r="526" spans="1:26" ht="15.75" customHeight="1" x14ac:dyDescent="0.25">
      <c r="A526" s="18"/>
      <c r="B526" s="15"/>
      <c r="C526" s="15"/>
      <c r="D526" s="15"/>
      <c r="E526" s="15"/>
      <c r="F526" s="15"/>
      <c r="G526" s="15"/>
      <c r="H526" s="15"/>
      <c r="I526" s="15"/>
      <c r="J526" s="15"/>
      <c r="K526" s="49"/>
      <c r="L526" s="15"/>
      <c r="M526" s="15"/>
      <c r="N526" s="15"/>
      <c r="O526" s="15"/>
      <c r="P526" s="15"/>
      <c r="Q526" s="15"/>
      <c r="R526" s="15"/>
      <c r="S526" s="15"/>
      <c r="T526" s="15"/>
      <c r="U526" s="15"/>
      <c r="V526" s="15"/>
      <c r="W526" s="15"/>
      <c r="X526" s="15"/>
      <c r="Y526" s="15"/>
      <c r="Z526" s="15"/>
    </row>
    <row r="527" spans="1:26" ht="15.75" customHeight="1" x14ac:dyDescent="0.25">
      <c r="A527" s="18"/>
      <c r="B527" s="15"/>
      <c r="C527" s="15"/>
      <c r="D527" s="15"/>
      <c r="E527" s="15"/>
      <c r="F527" s="15"/>
      <c r="G527" s="15"/>
      <c r="H527" s="15"/>
      <c r="I527" s="15"/>
      <c r="J527" s="15"/>
      <c r="K527" s="49"/>
      <c r="L527" s="15"/>
      <c r="M527" s="15"/>
      <c r="N527" s="15"/>
      <c r="O527" s="15"/>
      <c r="P527" s="15"/>
      <c r="Q527" s="15"/>
      <c r="R527" s="15"/>
      <c r="S527" s="15"/>
      <c r="T527" s="15"/>
      <c r="U527" s="15"/>
      <c r="V527" s="15"/>
      <c r="W527" s="15"/>
      <c r="X527" s="15"/>
      <c r="Y527" s="15"/>
      <c r="Z527" s="15"/>
    </row>
    <row r="528" spans="1:26" ht="15.75" customHeight="1" x14ac:dyDescent="0.25">
      <c r="A528" s="18"/>
      <c r="B528" s="15"/>
      <c r="C528" s="15"/>
      <c r="D528" s="15"/>
      <c r="E528" s="15"/>
      <c r="F528" s="15"/>
      <c r="G528" s="15"/>
      <c r="H528" s="15"/>
      <c r="I528" s="15"/>
      <c r="J528" s="15"/>
      <c r="K528" s="49"/>
      <c r="L528" s="15"/>
      <c r="M528" s="15"/>
      <c r="N528" s="15"/>
      <c r="O528" s="15"/>
      <c r="P528" s="15"/>
      <c r="Q528" s="15"/>
      <c r="R528" s="15"/>
      <c r="S528" s="15"/>
      <c r="T528" s="15"/>
      <c r="U528" s="15"/>
      <c r="V528" s="15"/>
      <c r="W528" s="15"/>
      <c r="X528" s="15"/>
      <c r="Y528" s="15"/>
      <c r="Z528" s="15"/>
    </row>
    <row r="529" spans="1:26" ht="15.75" customHeight="1" x14ac:dyDescent="0.25">
      <c r="A529" s="18"/>
      <c r="B529" s="15"/>
      <c r="C529" s="15"/>
      <c r="D529" s="15"/>
      <c r="E529" s="15"/>
      <c r="F529" s="15"/>
      <c r="G529" s="15"/>
      <c r="H529" s="15"/>
      <c r="I529" s="15"/>
      <c r="J529" s="15"/>
      <c r="K529" s="49"/>
      <c r="L529" s="15"/>
      <c r="M529" s="15"/>
      <c r="N529" s="15"/>
      <c r="O529" s="15"/>
      <c r="P529" s="15"/>
      <c r="Q529" s="15"/>
      <c r="R529" s="15"/>
      <c r="S529" s="15"/>
      <c r="T529" s="15"/>
      <c r="U529" s="15"/>
      <c r="V529" s="15"/>
      <c r="W529" s="15"/>
      <c r="X529" s="15"/>
      <c r="Y529" s="15"/>
      <c r="Z529" s="15"/>
    </row>
    <row r="530" spans="1:26" ht="15.75" customHeight="1" x14ac:dyDescent="0.25">
      <c r="A530" s="18"/>
      <c r="B530" s="15"/>
      <c r="C530" s="15"/>
      <c r="D530" s="15"/>
      <c r="E530" s="15"/>
      <c r="F530" s="15"/>
      <c r="G530" s="15"/>
      <c r="H530" s="15"/>
      <c r="I530" s="15"/>
      <c r="J530" s="15"/>
      <c r="K530" s="49"/>
      <c r="L530" s="15"/>
      <c r="M530" s="15"/>
      <c r="N530" s="15"/>
      <c r="O530" s="15"/>
      <c r="P530" s="15"/>
      <c r="Q530" s="15"/>
      <c r="R530" s="15"/>
      <c r="S530" s="15"/>
      <c r="T530" s="15"/>
      <c r="U530" s="15"/>
      <c r="V530" s="15"/>
      <c r="W530" s="15"/>
      <c r="X530" s="15"/>
      <c r="Y530" s="15"/>
      <c r="Z530" s="15"/>
    </row>
    <row r="531" spans="1:26" ht="15.75" customHeight="1" x14ac:dyDescent="0.25">
      <c r="A531" s="18"/>
      <c r="B531" s="15"/>
      <c r="C531" s="15"/>
      <c r="D531" s="15"/>
      <c r="E531" s="15"/>
      <c r="F531" s="15"/>
      <c r="G531" s="15"/>
      <c r="H531" s="15"/>
      <c r="I531" s="15"/>
      <c r="J531" s="15"/>
      <c r="K531" s="49"/>
      <c r="L531" s="15"/>
      <c r="M531" s="15"/>
      <c r="N531" s="15"/>
      <c r="O531" s="15"/>
      <c r="P531" s="15"/>
      <c r="Q531" s="15"/>
      <c r="R531" s="15"/>
      <c r="S531" s="15"/>
      <c r="T531" s="15"/>
      <c r="U531" s="15"/>
      <c r="V531" s="15"/>
      <c r="W531" s="15"/>
      <c r="X531" s="15"/>
      <c r="Y531" s="15"/>
      <c r="Z531" s="15"/>
    </row>
    <row r="532" spans="1:26" ht="15.75" customHeight="1" x14ac:dyDescent="0.25">
      <c r="A532" s="18"/>
      <c r="B532" s="15"/>
      <c r="C532" s="15"/>
      <c r="D532" s="15"/>
      <c r="E532" s="15"/>
      <c r="F532" s="15"/>
      <c r="G532" s="15"/>
      <c r="H532" s="15"/>
      <c r="I532" s="15"/>
      <c r="J532" s="15"/>
      <c r="K532" s="49"/>
      <c r="L532" s="15"/>
      <c r="M532" s="15"/>
      <c r="N532" s="15"/>
      <c r="O532" s="15"/>
      <c r="P532" s="15"/>
      <c r="Q532" s="15"/>
      <c r="R532" s="15"/>
      <c r="S532" s="15"/>
      <c r="T532" s="15"/>
      <c r="U532" s="15"/>
      <c r="V532" s="15"/>
      <c r="W532" s="15"/>
      <c r="X532" s="15"/>
      <c r="Y532" s="15"/>
      <c r="Z532" s="15"/>
    </row>
    <row r="533" spans="1:26" ht="15.75" customHeight="1" x14ac:dyDescent="0.25">
      <c r="A533" s="18"/>
      <c r="B533" s="15"/>
      <c r="C533" s="15"/>
      <c r="D533" s="15"/>
      <c r="E533" s="15"/>
      <c r="F533" s="15"/>
      <c r="G533" s="15"/>
      <c r="H533" s="15"/>
      <c r="I533" s="15"/>
      <c r="J533" s="15"/>
      <c r="K533" s="49"/>
      <c r="L533" s="15"/>
      <c r="M533" s="15"/>
      <c r="N533" s="15"/>
      <c r="O533" s="15"/>
      <c r="P533" s="15"/>
      <c r="Q533" s="15"/>
      <c r="R533" s="15"/>
      <c r="S533" s="15"/>
      <c r="T533" s="15"/>
      <c r="U533" s="15"/>
      <c r="V533" s="15"/>
      <c r="W533" s="15"/>
      <c r="X533" s="15"/>
      <c r="Y533" s="15"/>
      <c r="Z533" s="15"/>
    </row>
    <row r="534" spans="1:26" ht="15.75" customHeight="1" x14ac:dyDescent="0.25">
      <c r="A534" s="18"/>
      <c r="B534" s="15"/>
      <c r="C534" s="15"/>
      <c r="D534" s="15"/>
      <c r="E534" s="15"/>
      <c r="F534" s="15"/>
      <c r="G534" s="15"/>
      <c r="H534" s="15"/>
      <c r="I534" s="15"/>
      <c r="J534" s="15"/>
      <c r="K534" s="49"/>
      <c r="L534" s="15"/>
      <c r="M534" s="15"/>
      <c r="N534" s="15"/>
      <c r="O534" s="15"/>
      <c r="P534" s="15"/>
      <c r="Q534" s="15"/>
      <c r="R534" s="15"/>
      <c r="S534" s="15"/>
      <c r="T534" s="15"/>
      <c r="U534" s="15"/>
      <c r="V534" s="15"/>
      <c r="W534" s="15"/>
      <c r="X534" s="15"/>
      <c r="Y534" s="15"/>
      <c r="Z534" s="15"/>
    </row>
    <row r="535" spans="1:26" ht="15.75" customHeight="1" x14ac:dyDescent="0.25">
      <c r="A535" s="18"/>
      <c r="B535" s="15"/>
      <c r="C535" s="15"/>
      <c r="D535" s="15"/>
      <c r="E535" s="15"/>
      <c r="F535" s="15"/>
      <c r="G535" s="15"/>
      <c r="H535" s="15"/>
      <c r="I535" s="15"/>
      <c r="J535" s="15"/>
      <c r="K535" s="49"/>
      <c r="L535" s="15"/>
      <c r="M535" s="15"/>
      <c r="N535" s="15"/>
      <c r="O535" s="15"/>
      <c r="P535" s="15"/>
      <c r="Q535" s="15"/>
      <c r="R535" s="15"/>
      <c r="S535" s="15"/>
      <c r="T535" s="15"/>
      <c r="U535" s="15"/>
      <c r="V535" s="15"/>
      <c r="W535" s="15"/>
      <c r="X535" s="15"/>
      <c r="Y535" s="15"/>
      <c r="Z535" s="15"/>
    </row>
    <row r="536" spans="1:26" ht="15.75" customHeight="1" x14ac:dyDescent="0.25">
      <c r="A536" s="18"/>
      <c r="B536" s="15"/>
      <c r="C536" s="15"/>
      <c r="D536" s="15"/>
      <c r="E536" s="15"/>
      <c r="F536" s="15"/>
      <c r="G536" s="15"/>
      <c r="H536" s="15"/>
      <c r="I536" s="15"/>
      <c r="J536" s="15"/>
      <c r="K536" s="49"/>
      <c r="L536" s="15"/>
      <c r="M536" s="15"/>
      <c r="N536" s="15"/>
      <c r="O536" s="15"/>
      <c r="P536" s="15"/>
      <c r="Q536" s="15"/>
      <c r="R536" s="15"/>
      <c r="S536" s="15"/>
      <c r="T536" s="15"/>
      <c r="U536" s="15"/>
      <c r="V536" s="15"/>
      <c r="W536" s="15"/>
      <c r="X536" s="15"/>
      <c r="Y536" s="15"/>
      <c r="Z536" s="15"/>
    </row>
    <row r="537" spans="1:26" ht="15.75" customHeight="1" x14ac:dyDescent="0.25">
      <c r="A537" s="18"/>
      <c r="B537" s="15"/>
      <c r="C537" s="15"/>
      <c r="D537" s="15"/>
      <c r="E537" s="15"/>
      <c r="F537" s="15"/>
      <c r="G537" s="15"/>
      <c r="H537" s="15"/>
      <c r="I537" s="15"/>
      <c r="J537" s="15"/>
      <c r="K537" s="49"/>
      <c r="L537" s="15"/>
      <c r="M537" s="15"/>
      <c r="N537" s="15"/>
      <c r="O537" s="15"/>
      <c r="P537" s="15"/>
      <c r="Q537" s="15"/>
      <c r="R537" s="15"/>
      <c r="S537" s="15"/>
      <c r="T537" s="15"/>
      <c r="U537" s="15"/>
      <c r="V537" s="15"/>
      <c r="W537" s="15"/>
      <c r="X537" s="15"/>
      <c r="Y537" s="15"/>
      <c r="Z537" s="15"/>
    </row>
    <row r="538" spans="1:26" ht="15.75" customHeight="1" x14ac:dyDescent="0.25">
      <c r="A538" s="18"/>
      <c r="B538" s="15"/>
      <c r="C538" s="15"/>
      <c r="D538" s="15"/>
      <c r="E538" s="15"/>
      <c r="F538" s="15"/>
      <c r="G538" s="15"/>
      <c r="H538" s="15"/>
      <c r="I538" s="15"/>
      <c r="J538" s="15"/>
      <c r="K538" s="49"/>
      <c r="L538" s="15"/>
      <c r="M538" s="15"/>
      <c r="N538" s="15"/>
      <c r="O538" s="15"/>
      <c r="P538" s="15"/>
      <c r="Q538" s="15"/>
      <c r="R538" s="15"/>
      <c r="S538" s="15"/>
      <c r="T538" s="15"/>
      <c r="U538" s="15"/>
      <c r="V538" s="15"/>
      <c r="W538" s="15"/>
      <c r="X538" s="15"/>
      <c r="Y538" s="15"/>
      <c r="Z538" s="15"/>
    </row>
    <row r="539" spans="1:26" ht="15.75" customHeight="1" x14ac:dyDescent="0.25">
      <c r="A539" s="18"/>
      <c r="B539" s="15"/>
      <c r="C539" s="15"/>
      <c r="D539" s="15"/>
      <c r="E539" s="15"/>
      <c r="F539" s="15"/>
      <c r="G539" s="15"/>
      <c r="H539" s="15"/>
      <c r="I539" s="15"/>
      <c r="J539" s="15"/>
      <c r="K539" s="49"/>
      <c r="L539" s="15"/>
      <c r="M539" s="15"/>
      <c r="N539" s="15"/>
      <c r="O539" s="15"/>
      <c r="P539" s="15"/>
      <c r="Q539" s="15"/>
      <c r="R539" s="15"/>
      <c r="S539" s="15"/>
      <c r="T539" s="15"/>
      <c r="U539" s="15"/>
      <c r="V539" s="15"/>
      <c r="W539" s="15"/>
      <c r="X539" s="15"/>
      <c r="Y539" s="15"/>
      <c r="Z539" s="15"/>
    </row>
    <row r="540" spans="1:26" ht="15.75" customHeight="1" x14ac:dyDescent="0.25">
      <c r="A540" s="18"/>
      <c r="B540" s="15"/>
      <c r="C540" s="15"/>
      <c r="D540" s="15"/>
      <c r="E540" s="15"/>
      <c r="F540" s="15"/>
      <c r="G540" s="15"/>
      <c r="H540" s="15"/>
      <c r="I540" s="15"/>
      <c r="J540" s="15"/>
      <c r="K540" s="49"/>
      <c r="L540" s="15"/>
      <c r="M540" s="15"/>
      <c r="N540" s="15"/>
      <c r="O540" s="15"/>
      <c r="P540" s="15"/>
      <c r="Q540" s="15"/>
      <c r="R540" s="15"/>
      <c r="S540" s="15"/>
      <c r="T540" s="15"/>
      <c r="U540" s="15"/>
      <c r="V540" s="15"/>
      <c r="W540" s="15"/>
      <c r="X540" s="15"/>
      <c r="Y540" s="15"/>
      <c r="Z540" s="15"/>
    </row>
    <row r="541" spans="1:26" ht="15.75" customHeight="1" x14ac:dyDescent="0.25">
      <c r="A541" s="18"/>
      <c r="B541" s="15"/>
      <c r="C541" s="15"/>
      <c r="D541" s="15"/>
      <c r="E541" s="15"/>
      <c r="F541" s="15"/>
      <c r="G541" s="15"/>
      <c r="H541" s="15"/>
      <c r="I541" s="15"/>
      <c r="J541" s="15"/>
      <c r="K541" s="49"/>
      <c r="L541" s="15"/>
      <c r="M541" s="15"/>
      <c r="N541" s="15"/>
      <c r="O541" s="15"/>
      <c r="P541" s="15"/>
      <c r="Q541" s="15"/>
      <c r="R541" s="15"/>
      <c r="S541" s="15"/>
      <c r="T541" s="15"/>
      <c r="U541" s="15"/>
      <c r="V541" s="15"/>
      <c r="W541" s="15"/>
      <c r="X541" s="15"/>
      <c r="Y541" s="15"/>
      <c r="Z541" s="15"/>
    </row>
    <row r="542" spans="1:26" ht="15.75" customHeight="1" x14ac:dyDescent="0.25">
      <c r="A542" s="18"/>
      <c r="B542" s="15"/>
      <c r="C542" s="15"/>
      <c r="D542" s="15"/>
      <c r="E542" s="15"/>
      <c r="F542" s="15"/>
      <c r="G542" s="15"/>
      <c r="H542" s="15"/>
      <c r="I542" s="15"/>
      <c r="J542" s="15"/>
      <c r="K542" s="49"/>
      <c r="L542" s="15"/>
      <c r="M542" s="15"/>
      <c r="N542" s="15"/>
      <c r="O542" s="15"/>
      <c r="P542" s="15"/>
      <c r="Q542" s="15"/>
      <c r="R542" s="15"/>
      <c r="S542" s="15"/>
      <c r="T542" s="15"/>
      <c r="U542" s="15"/>
      <c r="V542" s="15"/>
      <c r="W542" s="15"/>
      <c r="X542" s="15"/>
      <c r="Y542" s="15"/>
      <c r="Z542" s="15"/>
    </row>
    <row r="543" spans="1:26" ht="15.75" customHeight="1" x14ac:dyDescent="0.25">
      <c r="A543" s="18"/>
      <c r="B543" s="15"/>
      <c r="C543" s="15"/>
      <c r="D543" s="15"/>
      <c r="E543" s="15"/>
      <c r="F543" s="15"/>
      <c r="G543" s="15"/>
      <c r="H543" s="15"/>
      <c r="I543" s="15"/>
      <c r="J543" s="15"/>
      <c r="K543" s="49"/>
      <c r="L543" s="15"/>
      <c r="M543" s="15"/>
      <c r="N543" s="15"/>
      <c r="O543" s="15"/>
      <c r="P543" s="15"/>
      <c r="Q543" s="15"/>
      <c r="R543" s="15"/>
      <c r="S543" s="15"/>
      <c r="T543" s="15"/>
      <c r="U543" s="15"/>
      <c r="V543" s="15"/>
      <c r="W543" s="15"/>
      <c r="X543" s="15"/>
      <c r="Y543" s="15"/>
      <c r="Z543" s="15"/>
    </row>
    <row r="544" spans="1:26" ht="15.75" customHeight="1" x14ac:dyDescent="0.25">
      <c r="A544" s="18"/>
      <c r="B544" s="15"/>
      <c r="C544" s="15"/>
      <c r="D544" s="15"/>
      <c r="E544" s="15"/>
      <c r="F544" s="15"/>
      <c r="G544" s="15"/>
      <c r="H544" s="15"/>
      <c r="I544" s="15"/>
      <c r="J544" s="15"/>
      <c r="K544" s="49"/>
      <c r="L544" s="15"/>
      <c r="M544" s="15"/>
      <c r="N544" s="15"/>
      <c r="O544" s="15"/>
      <c r="P544" s="15"/>
      <c r="Q544" s="15"/>
      <c r="R544" s="15"/>
      <c r="S544" s="15"/>
      <c r="T544" s="15"/>
      <c r="U544" s="15"/>
      <c r="V544" s="15"/>
      <c r="W544" s="15"/>
      <c r="X544" s="15"/>
      <c r="Y544" s="15"/>
      <c r="Z544" s="15"/>
    </row>
    <row r="545" spans="1:26" ht="15.75" customHeight="1" x14ac:dyDescent="0.25">
      <c r="A545" s="18"/>
      <c r="B545" s="15"/>
      <c r="C545" s="15"/>
      <c r="D545" s="15"/>
      <c r="E545" s="15"/>
      <c r="F545" s="15"/>
      <c r="G545" s="15"/>
      <c r="H545" s="15"/>
      <c r="I545" s="15"/>
      <c r="J545" s="15"/>
      <c r="K545" s="49"/>
      <c r="L545" s="15"/>
      <c r="M545" s="15"/>
      <c r="N545" s="15"/>
      <c r="O545" s="15"/>
      <c r="P545" s="15"/>
      <c r="Q545" s="15"/>
      <c r="R545" s="15"/>
      <c r="S545" s="15"/>
      <c r="T545" s="15"/>
      <c r="U545" s="15"/>
      <c r="V545" s="15"/>
      <c r="W545" s="15"/>
      <c r="X545" s="15"/>
      <c r="Y545" s="15"/>
      <c r="Z545" s="15"/>
    </row>
    <row r="546" spans="1:26" ht="15.75" customHeight="1" x14ac:dyDescent="0.25">
      <c r="A546" s="18"/>
      <c r="B546" s="15"/>
      <c r="C546" s="15"/>
      <c r="D546" s="15"/>
      <c r="E546" s="15"/>
      <c r="F546" s="15"/>
      <c r="G546" s="15"/>
      <c r="H546" s="15"/>
      <c r="I546" s="15"/>
      <c r="J546" s="15"/>
      <c r="K546" s="49"/>
      <c r="L546" s="15"/>
      <c r="M546" s="15"/>
      <c r="N546" s="15"/>
      <c r="O546" s="15"/>
      <c r="P546" s="15"/>
      <c r="Q546" s="15"/>
      <c r="R546" s="15"/>
      <c r="S546" s="15"/>
      <c r="T546" s="15"/>
      <c r="U546" s="15"/>
      <c r="V546" s="15"/>
      <c r="W546" s="15"/>
      <c r="X546" s="15"/>
      <c r="Y546" s="15"/>
      <c r="Z546" s="15"/>
    </row>
    <row r="547" spans="1:26" ht="15.75" customHeight="1" x14ac:dyDescent="0.25">
      <c r="A547" s="18"/>
      <c r="B547" s="15"/>
      <c r="C547" s="15"/>
      <c r="D547" s="15"/>
      <c r="E547" s="15"/>
      <c r="F547" s="15"/>
      <c r="G547" s="15"/>
      <c r="H547" s="15"/>
      <c r="I547" s="15"/>
      <c r="J547" s="15"/>
      <c r="K547" s="49"/>
      <c r="L547" s="15"/>
      <c r="M547" s="15"/>
      <c r="N547" s="15"/>
      <c r="O547" s="15"/>
      <c r="P547" s="15"/>
      <c r="Q547" s="15"/>
      <c r="R547" s="15"/>
      <c r="S547" s="15"/>
      <c r="T547" s="15"/>
      <c r="U547" s="15"/>
      <c r="V547" s="15"/>
      <c r="W547" s="15"/>
      <c r="X547" s="15"/>
      <c r="Y547" s="15"/>
      <c r="Z547" s="15"/>
    </row>
    <row r="548" spans="1:26" ht="15.75" customHeight="1" x14ac:dyDescent="0.25">
      <c r="A548" s="18"/>
      <c r="B548" s="15"/>
      <c r="C548" s="15"/>
      <c r="D548" s="15"/>
      <c r="E548" s="15"/>
      <c r="F548" s="15"/>
      <c r="G548" s="15"/>
      <c r="H548" s="15"/>
      <c r="I548" s="15"/>
      <c r="J548" s="15"/>
      <c r="K548" s="49"/>
      <c r="L548" s="15"/>
      <c r="M548" s="15"/>
      <c r="N548" s="15"/>
      <c r="O548" s="15"/>
      <c r="P548" s="15"/>
      <c r="Q548" s="15"/>
      <c r="R548" s="15"/>
      <c r="S548" s="15"/>
      <c r="T548" s="15"/>
      <c r="U548" s="15"/>
      <c r="V548" s="15"/>
      <c r="W548" s="15"/>
      <c r="X548" s="15"/>
      <c r="Y548" s="15"/>
      <c r="Z548" s="15"/>
    </row>
    <row r="549" spans="1:26" ht="15.75" customHeight="1" x14ac:dyDescent="0.25">
      <c r="A549" s="18"/>
      <c r="B549" s="15"/>
      <c r="C549" s="15"/>
      <c r="D549" s="15"/>
      <c r="E549" s="15"/>
      <c r="F549" s="15"/>
      <c r="G549" s="15"/>
      <c r="H549" s="15"/>
      <c r="I549" s="15"/>
      <c r="J549" s="15"/>
      <c r="K549" s="49"/>
      <c r="L549" s="15"/>
      <c r="M549" s="15"/>
      <c r="N549" s="15"/>
      <c r="O549" s="15"/>
      <c r="P549" s="15"/>
      <c r="Q549" s="15"/>
      <c r="R549" s="15"/>
      <c r="S549" s="15"/>
      <c r="T549" s="15"/>
      <c r="U549" s="15"/>
      <c r="V549" s="15"/>
      <c r="W549" s="15"/>
      <c r="X549" s="15"/>
      <c r="Y549" s="15"/>
      <c r="Z549" s="15"/>
    </row>
    <row r="550" spans="1:26" ht="15.75" customHeight="1" x14ac:dyDescent="0.25">
      <c r="A550" s="18"/>
      <c r="B550" s="15"/>
      <c r="C550" s="15"/>
      <c r="D550" s="15"/>
      <c r="E550" s="15"/>
      <c r="F550" s="15"/>
      <c r="G550" s="15"/>
      <c r="H550" s="15"/>
      <c r="I550" s="15"/>
      <c r="J550" s="15"/>
      <c r="K550" s="49"/>
      <c r="L550" s="15"/>
      <c r="M550" s="15"/>
      <c r="N550" s="15"/>
      <c r="O550" s="15"/>
      <c r="P550" s="15"/>
      <c r="Q550" s="15"/>
      <c r="R550" s="15"/>
      <c r="S550" s="15"/>
      <c r="T550" s="15"/>
      <c r="U550" s="15"/>
      <c r="V550" s="15"/>
      <c r="W550" s="15"/>
      <c r="X550" s="15"/>
      <c r="Y550" s="15"/>
      <c r="Z550" s="15"/>
    </row>
    <row r="551" spans="1:26" ht="15.75" customHeight="1" x14ac:dyDescent="0.25">
      <c r="A551" s="18"/>
      <c r="B551" s="15"/>
      <c r="C551" s="15"/>
      <c r="D551" s="15"/>
      <c r="E551" s="15"/>
      <c r="F551" s="15"/>
      <c r="G551" s="15"/>
      <c r="H551" s="15"/>
      <c r="I551" s="15"/>
      <c r="J551" s="15"/>
      <c r="K551" s="49"/>
      <c r="L551" s="15"/>
      <c r="M551" s="15"/>
      <c r="N551" s="15"/>
      <c r="O551" s="15"/>
      <c r="P551" s="15"/>
      <c r="Q551" s="15"/>
      <c r="R551" s="15"/>
      <c r="S551" s="15"/>
      <c r="T551" s="15"/>
      <c r="U551" s="15"/>
      <c r="V551" s="15"/>
      <c r="W551" s="15"/>
      <c r="X551" s="15"/>
      <c r="Y551" s="15"/>
      <c r="Z551" s="15"/>
    </row>
    <row r="552" spans="1:26" ht="15.75" customHeight="1" x14ac:dyDescent="0.25">
      <c r="A552" s="18"/>
      <c r="B552" s="15"/>
      <c r="C552" s="15"/>
      <c r="D552" s="15"/>
      <c r="E552" s="15"/>
      <c r="F552" s="15"/>
      <c r="G552" s="15"/>
      <c r="H552" s="15"/>
      <c r="I552" s="15"/>
      <c r="J552" s="15"/>
      <c r="K552" s="49"/>
      <c r="L552" s="15"/>
      <c r="M552" s="15"/>
      <c r="N552" s="15"/>
      <c r="O552" s="15"/>
      <c r="P552" s="15"/>
      <c r="Q552" s="15"/>
      <c r="R552" s="15"/>
      <c r="S552" s="15"/>
      <c r="T552" s="15"/>
      <c r="U552" s="15"/>
      <c r="V552" s="15"/>
      <c r="W552" s="15"/>
      <c r="X552" s="15"/>
      <c r="Y552" s="15"/>
      <c r="Z552" s="15"/>
    </row>
    <row r="553" spans="1:26" ht="15.75" customHeight="1" x14ac:dyDescent="0.25">
      <c r="A553" s="18"/>
      <c r="B553" s="15"/>
      <c r="C553" s="15"/>
      <c r="D553" s="15"/>
      <c r="E553" s="15"/>
      <c r="F553" s="15"/>
      <c r="G553" s="15"/>
      <c r="H553" s="15"/>
      <c r="I553" s="15"/>
      <c r="J553" s="15"/>
      <c r="K553" s="49"/>
      <c r="L553" s="15"/>
      <c r="M553" s="15"/>
      <c r="N553" s="15"/>
      <c r="O553" s="15"/>
      <c r="P553" s="15"/>
      <c r="Q553" s="15"/>
      <c r="R553" s="15"/>
      <c r="S553" s="15"/>
      <c r="T553" s="15"/>
      <c r="U553" s="15"/>
      <c r="V553" s="15"/>
      <c r="W553" s="15"/>
      <c r="X553" s="15"/>
      <c r="Y553" s="15"/>
      <c r="Z553" s="15"/>
    </row>
    <row r="554" spans="1:26" ht="15.75" customHeight="1" x14ac:dyDescent="0.25">
      <c r="A554" s="18"/>
      <c r="B554" s="15"/>
      <c r="C554" s="15"/>
      <c r="D554" s="15"/>
      <c r="E554" s="15"/>
      <c r="F554" s="15"/>
      <c r="G554" s="15"/>
      <c r="H554" s="15"/>
      <c r="I554" s="15"/>
      <c r="J554" s="15"/>
      <c r="K554" s="49"/>
      <c r="L554" s="15"/>
      <c r="M554" s="15"/>
      <c r="N554" s="15"/>
      <c r="O554" s="15"/>
      <c r="P554" s="15"/>
      <c r="Q554" s="15"/>
      <c r="R554" s="15"/>
      <c r="S554" s="15"/>
      <c r="T554" s="15"/>
      <c r="U554" s="15"/>
      <c r="V554" s="15"/>
      <c r="W554" s="15"/>
      <c r="X554" s="15"/>
      <c r="Y554" s="15"/>
      <c r="Z554" s="15"/>
    </row>
    <row r="555" spans="1:26" ht="15.75" customHeight="1" x14ac:dyDescent="0.25">
      <c r="A555" s="18"/>
      <c r="B555" s="15"/>
      <c r="C555" s="15"/>
      <c r="D555" s="15"/>
      <c r="E555" s="15"/>
      <c r="F555" s="15"/>
      <c r="G555" s="15"/>
      <c r="H555" s="15"/>
      <c r="I555" s="15"/>
      <c r="J555" s="15"/>
      <c r="K555" s="49"/>
      <c r="L555" s="15"/>
      <c r="M555" s="15"/>
      <c r="N555" s="15"/>
      <c r="O555" s="15"/>
      <c r="P555" s="15"/>
      <c r="Q555" s="15"/>
      <c r="R555" s="15"/>
      <c r="S555" s="15"/>
      <c r="T555" s="15"/>
      <c r="U555" s="15"/>
      <c r="V555" s="15"/>
      <c r="W555" s="15"/>
      <c r="X555" s="15"/>
      <c r="Y555" s="15"/>
      <c r="Z555" s="15"/>
    </row>
    <row r="556" spans="1:26" ht="15.75" customHeight="1" x14ac:dyDescent="0.25">
      <c r="A556" s="18"/>
      <c r="B556" s="15"/>
      <c r="C556" s="15"/>
      <c r="D556" s="15"/>
      <c r="E556" s="15"/>
      <c r="F556" s="15"/>
      <c r="G556" s="15"/>
      <c r="H556" s="15"/>
      <c r="I556" s="15"/>
      <c r="J556" s="15"/>
      <c r="K556" s="49"/>
      <c r="L556" s="15"/>
      <c r="M556" s="15"/>
      <c r="N556" s="15"/>
      <c r="O556" s="15"/>
      <c r="P556" s="15"/>
      <c r="Q556" s="15"/>
      <c r="R556" s="15"/>
      <c r="S556" s="15"/>
      <c r="T556" s="15"/>
      <c r="U556" s="15"/>
      <c r="V556" s="15"/>
      <c r="W556" s="15"/>
      <c r="X556" s="15"/>
      <c r="Y556" s="15"/>
      <c r="Z556" s="15"/>
    </row>
    <row r="557" spans="1:26" ht="15.75" customHeight="1" x14ac:dyDescent="0.25">
      <c r="A557" s="18"/>
      <c r="B557" s="15"/>
      <c r="C557" s="15"/>
      <c r="D557" s="15"/>
      <c r="E557" s="15"/>
      <c r="F557" s="15"/>
      <c r="G557" s="15"/>
      <c r="H557" s="15"/>
      <c r="I557" s="15"/>
      <c r="J557" s="15"/>
      <c r="K557" s="49"/>
      <c r="L557" s="15"/>
      <c r="M557" s="15"/>
      <c r="N557" s="15"/>
      <c r="O557" s="15"/>
      <c r="P557" s="15"/>
      <c r="Q557" s="15"/>
      <c r="R557" s="15"/>
      <c r="S557" s="15"/>
      <c r="T557" s="15"/>
      <c r="U557" s="15"/>
      <c r="V557" s="15"/>
      <c r="W557" s="15"/>
      <c r="X557" s="15"/>
      <c r="Y557" s="15"/>
      <c r="Z557" s="15"/>
    </row>
    <row r="558" spans="1:26" ht="15.75" customHeight="1" x14ac:dyDescent="0.25">
      <c r="A558" s="18"/>
      <c r="B558" s="15"/>
      <c r="C558" s="15"/>
      <c r="D558" s="15"/>
      <c r="E558" s="15"/>
      <c r="F558" s="15"/>
      <c r="G558" s="15"/>
      <c r="H558" s="15"/>
      <c r="I558" s="15"/>
      <c r="J558" s="15"/>
      <c r="K558" s="49"/>
      <c r="L558" s="15"/>
      <c r="M558" s="15"/>
      <c r="N558" s="15"/>
      <c r="O558" s="15"/>
      <c r="P558" s="15"/>
      <c r="Q558" s="15"/>
      <c r="R558" s="15"/>
      <c r="S558" s="15"/>
      <c r="T558" s="15"/>
      <c r="U558" s="15"/>
      <c r="V558" s="15"/>
      <c r="W558" s="15"/>
      <c r="X558" s="15"/>
      <c r="Y558" s="15"/>
      <c r="Z558" s="15"/>
    </row>
    <row r="559" spans="1:26" ht="15.75" customHeight="1" x14ac:dyDescent="0.25">
      <c r="A559" s="18"/>
      <c r="B559" s="15"/>
      <c r="C559" s="15"/>
      <c r="D559" s="15"/>
      <c r="E559" s="15"/>
      <c r="F559" s="15"/>
      <c r="G559" s="15"/>
      <c r="H559" s="15"/>
      <c r="I559" s="15"/>
      <c r="J559" s="15"/>
      <c r="K559" s="49"/>
      <c r="L559" s="15"/>
      <c r="M559" s="15"/>
      <c r="N559" s="15"/>
      <c r="O559" s="15"/>
      <c r="P559" s="15"/>
      <c r="Q559" s="15"/>
      <c r="R559" s="15"/>
      <c r="S559" s="15"/>
      <c r="T559" s="15"/>
      <c r="U559" s="15"/>
      <c r="V559" s="15"/>
      <c r="W559" s="15"/>
      <c r="X559" s="15"/>
      <c r="Y559" s="15"/>
      <c r="Z559" s="15"/>
    </row>
    <row r="560" spans="1:26" ht="15.75" customHeight="1" x14ac:dyDescent="0.25">
      <c r="A560" s="18"/>
      <c r="B560" s="15"/>
      <c r="C560" s="15"/>
      <c r="D560" s="15"/>
      <c r="E560" s="15"/>
      <c r="F560" s="15"/>
      <c r="G560" s="15"/>
      <c r="H560" s="15"/>
      <c r="I560" s="15"/>
      <c r="J560" s="15"/>
      <c r="K560" s="49"/>
      <c r="L560" s="15"/>
      <c r="M560" s="15"/>
      <c r="N560" s="15"/>
      <c r="O560" s="15"/>
      <c r="P560" s="15"/>
      <c r="Q560" s="15"/>
      <c r="R560" s="15"/>
      <c r="S560" s="15"/>
      <c r="T560" s="15"/>
      <c r="U560" s="15"/>
      <c r="V560" s="15"/>
      <c r="W560" s="15"/>
      <c r="X560" s="15"/>
      <c r="Y560" s="15"/>
      <c r="Z560" s="15"/>
    </row>
    <row r="561" spans="1:26" ht="15.75" customHeight="1" x14ac:dyDescent="0.25">
      <c r="A561" s="18"/>
      <c r="B561" s="15"/>
      <c r="C561" s="15"/>
      <c r="D561" s="15"/>
      <c r="E561" s="15"/>
      <c r="F561" s="15"/>
      <c r="G561" s="15"/>
      <c r="H561" s="15"/>
      <c r="I561" s="15"/>
      <c r="J561" s="15"/>
      <c r="K561" s="49"/>
      <c r="L561" s="15"/>
      <c r="M561" s="15"/>
      <c r="N561" s="15"/>
      <c r="O561" s="15"/>
      <c r="P561" s="15"/>
      <c r="Q561" s="15"/>
      <c r="R561" s="15"/>
      <c r="S561" s="15"/>
      <c r="T561" s="15"/>
      <c r="U561" s="15"/>
      <c r="V561" s="15"/>
      <c r="W561" s="15"/>
      <c r="X561" s="15"/>
      <c r="Y561" s="15"/>
      <c r="Z561" s="15"/>
    </row>
    <row r="562" spans="1:26" ht="15.75" customHeight="1" x14ac:dyDescent="0.25">
      <c r="A562" s="18"/>
      <c r="B562" s="15"/>
      <c r="C562" s="15"/>
      <c r="D562" s="15"/>
      <c r="E562" s="15"/>
      <c r="F562" s="15"/>
      <c r="G562" s="15"/>
      <c r="H562" s="15"/>
      <c r="I562" s="15"/>
      <c r="J562" s="15"/>
      <c r="K562" s="49"/>
      <c r="L562" s="15"/>
      <c r="M562" s="15"/>
      <c r="N562" s="15"/>
      <c r="O562" s="15"/>
      <c r="P562" s="15"/>
      <c r="Q562" s="15"/>
      <c r="R562" s="15"/>
      <c r="S562" s="15"/>
      <c r="T562" s="15"/>
      <c r="U562" s="15"/>
      <c r="V562" s="15"/>
      <c r="W562" s="15"/>
      <c r="X562" s="15"/>
      <c r="Y562" s="15"/>
      <c r="Z562" s="15"/>
    </row>
    <row r="563" spans="1:26" ht="15.75" customHeight="1" x14ac:dyDescent="0.25">
      <c r="A563" s="18"/>
      <c r="B563" s="15"/>
      <c r="C563" s="15"/>
      <c r="D563" s="15"/>
      <c r="E563" s="15"/>
      <c r="F563" s="15"/>
      <c r="G563" s="15"/>
      <c r="H563" s="15"/>
      <c r="I563" s="15"/>
      <c r="J563" s="15"/>
      <c r="K563" s="49"/>
      <c r="L563" s="15"/>
      <c r="M563" s="15"/>
      <c r="N563" s="15"/>
      <c r="O563" s="15"/>
      <c r="P563" s="15"/>
      <c r="Q563" s="15"/>
      <c r="R563" s="15"/>
      <c r="S563" s="15"/>
      <c r="T563" s="15"/>
      <c r="U563" s="15"/>
      <c r="V563" s="15"/>
      <c r="W563" s="15"/>
      <c r="X563" s="15"/>
      <c r="Y563" s="15"/>
      <c r="Z563" s="15"/>
    </row>
    <row r="564" spans="1:26" ht="15.75" customHeight="1" x14ac:dyDescent="0.25">
      <c r="A564" s="18"/>
      <c r="B564" s="15"/>
      <c r="C564" s="15"/>
      <c r="D564" s="15"/>
      <c r="E564" s="15"/>
      <c r="F564" s="15"/>
      <c r="G564" s="15"/>
      <c r="H564" s="15"/>
      <c r="I564" s="15"/>
      <c r="J564" s="15"/>
      <c r="K564" s="49"/>
      <c r="L564" s="15"/>
      <c r="M564" s="15"/>
      <c r="N564" s="15"/>
      <c r="O564" s="15"/>
      <c r="P564" s="15"/>
      <c r="Q564" s="15"/>
      <c r="R564" s="15"/>
      <c r="S564" s="15"/>
      <c r="T564" s="15"/>
      <c r="U564" s="15"/>
      <c r="V564" s="15"/>
      <c r="W564" s="15"/>
      <c r="X564" s="15"/>
      <c r="Y564" s="15"/>
      <c r="Z564" s="15"/>
    </row>
    <row r="565" spans="1:26" ht="15.75" customHeight="1" x14ac:dyDescent="0.25">
      <c r="A565" s="18"/>
      <c r="B565" s="15"/>
      <c r="C565" s="15"/>
      <c r="D565" s="15"/>
      <c r="E565" s="15"/>
      <c r="F565" s="15"/>
      <c r="G565" s="15"/>
      <c r="H565" s="15"/>
      <c r="I565" s="15"/>
      <c r="J565" s="15"/>
      <c r="K565" s="49"/>
      <c r="L565" s="15"/>
      <c r="M565" s="15"/>
      <c r="N565" s="15"/>
      <c r="O565" s="15"/>
      <c r="P565" s="15"/>
      <c r="Q565" s="15"/>
      <c r="R565" s="15"/>
      <c r="S565" s="15"/>
      <c r="T565" s="15"/>
      <c r="U565" s="15"/>
      <c r="V565" s="15"/>
      <c r="W565" s="15"/>
      <c r="X565" s="15"/>
      <c r="Y565" s="15"/>
      <c r="Z565" s="15"/>
    </row>
    <row r="566" spans="1:26" ht="15.75" customHeight="1" x14ac:dyDescent="0.25">
      <c r="A566" s="18"/>
      <c r="B566" s="15"/>
      <c r="C566" s="15"/>
      <c r="D566" s="15"/>
      <c r="E566" s="15"/>
      <c r="F566" s="15"/>
      <c r="G566" s="15"/>
      <c r="H566" s="15"/>
      <c r="I566" s="15"/>
      <c r="J566" s="15"/>
      <c r="K566" s="49"/>
      <c r="L566" s="15"/>
      <c r="M566" s="15"/>
      <c r="N566" s="15"/>
      <c r="O566" s="15"/>
      <c r="P566" s="15"/>
      <c r="Q566" s="15"/>
      <c r="R566" s="15"/>
      <c r="S566" s="15"/>
      <c r="T566" s="15"/>
      <c r="U566" s="15"/>
      <c r="V566" s="15"/>
      <c r="W566" s="15"/>
      <c r="X566" s="15"/>
      <c r="Y566" s="15"/>
      <c r="Z566" s="15"/>
    </row>
    <row r="567" spans="1:26" ht="15.75" customHeight="1" x14ac:dyDescent="0.25">
      <c r="A567" s="18"/>
      <c r="B567" s="15"/>
      <c r="C567" s="15"/>
      <c r="D567" s="15"/>
      <c r="E567" s="15"/>
      <c r="F567" s="15"/>
      <c r="G567" s="15"/>
      <c r="H567" s="15"/>
      <c r="I567" s="15"/>
      <c r="J567" s="15"/>
      <c r="K567" s="49"/>
      <c r="L567" s="15"/>
      <c r="M567" s="15"/>
      <c r="N567" s="15"/>
      <c r="O567" s="15"/>
      <c r="P567" s="15"/>
      <c r="Q567" s="15"/>
      <c r="R567" s="15"/>
      <c r="S567" s="15"/>
      <c r="T567" s="15"/>
      <c r="U567" s="15"/>
      <c r="V567" s="15"/>
      <c r="W567" s="15"/>
      <c r="X567" s="15"/>
      <c r="Y567" s="15"/>
      <c r="Z567" s="15"/>
    </row>
    <row r="568" spans="1:26" ht="15.75" customHeight="1" x14ac:dyDescent="0.25">
      <c r="A568" s="18"/>
      <c r="B568" s="15"/>
      <c r="C568" s="15"/>
      <c r="D568" s="15"/>
      <c r="E568" s="15"/>
      <c r="F568" s="15"/>
      <c r="G568" s="15"/>
      <c r="H568" s="15"/>
      <c r="I568" s="15"/>
      <c r="J568" s="15"/>
      <c r="K568" s="49"/>
      <c r="L568" s="15"/>
      <c r="M568" s="15"/>
      <c r="N568" s="15"/>
      <c r="O568" s="15"/>
      <c r="P568" s="15"/>
      <c r="Q568" s="15"/>
      <c r="R568" s="15"/>
      <c r="S568" s="15"/>
      <c r="T568" s="15"/>
      <c r="U568" s="15"/>
      <c r="V568" s="15"/>
      <c r="W568" s="15"/>
      <c r="X568" s="15"/>
      <c r="Y568" s="15"/>
      <c r="Z568" s="15"/>
    </row>
    <row r="569" spans="1:26" ht="15.75" customHeight="1" x14ac:dyDescent="0.25">
      <c r="A569" s="18"/>
      <c r="B569" s="15"/>
      <c r="C569" s="15"/>
      <c r="D569" s="15"/>
      <c r="E569" s="15"/>
      <c r="F569" s="15"/>
      <c r="G569" s="15"/>
      <c r="H569" s="15"/>
      <c r="I569" s="15"/>
      <c r="J569" s="15"/>
      <c r="K569" s="49"/>
      <c r="L569" s="15"/>
      <c r="M569" s="15"/>
      <c r="N569" s="15"/>
      <c r="O569" s="15"/>
      <c r="P569" s="15"/>
      <c r="Q569" s="15"/>
      <c r="R569" s="15"/>
      <c r="S569" s="15"/>
      <c r="T569" s="15"/>
      <c r="U569" s="15"/>
      <c r="V569" s="15"/>
      <c r="W569" s="15"/>
      <c r="X569" s="15"/>
      <c r="Y569" s="15"/>
      <c r="Z569" s="15"/>
    </row>
    <row r="570" spans="1:26" ht="15.75" customHeight="1" x14ac:dyDescent="0.25">
      <c r="A570" s="18"/>
      <c r="B570" s="15"/>
      <c r="C570" s="15"/>
      <c r="D570" s="15"/>
      <c r="E570" s="15"/>
      <c r="F570" s="15"/>
      <c r="G570" s="15"/>
      <c r="H570" s="15"/>
      <c r="I570" s="15"/>
      <c r="J570" s="15"/>
      <c r="K570" s="49"/>
      <c r="L570" s="15"/>
      <c r="M570" s="15"/>
      <c r="N570" s="15"/>
      <c r="O570" s="15"/>
      <c r="P570" s="15"/>
      <c r="Q570" s="15"/>
      <c r="R570" s="15"/>
      <c r="S570" s="15"/>
      <c r="T570" s="15"/>
      <c r="U570" s="15"/>
      <c r="V570" s="15"/>
      <c r="W570" s="15"/>
      <c r="X570" s="15"/>
      <c r="Y570" s="15"/>
      <c r="Z570" s="15"/>
    </row>
    <row r="571" spans="1:26" ht="15.75" customHeight="1" x14ac:dyDescent="0.25">
      <c r="A571" s="18"/>
      <c r="B571" s="15"/>
      <c r="C571" s="15"/>
      <c r="D571" s="15"/>
      <c r="E571" s="15"/>
      <c r="F571" s="15"/>
      <c r="G571" s="15"/>
      <c r="H571" s="15"/>
      <c r="I571" s="15"/>
      <c r="J571" s="15"/>
      <c r="K571" s="49"/>
      <c r="L571" s="15"/>
      <c r="M571" s="15"/>
      <c r="N571" s="15"/>
      <c r="O571" s="15"/>
      <c r="P571" s="15"/>
      <c r="Q571" s="15"/>
      <c r="R571" s="15"/>
      <c r="S571" s="15"/>
      <c r="T571" s="15"/>
      <c r="U571" s="15"/>
      <c r="V571" s="15"/>
      <c r="W571" s="15"/>
      <c r="X571" s="15"/>
      <c r="Y571" s="15"/>
      <c r="Z571" s="15"/>
    </row>
    <row r="572" spans="1:26" ht="15.75" customHeight="1" x14ac:dyDescent="0.25">
      <c r="A572" s="18"/>
      <c r="B572" s="15"/>
      <c r="C572" s="15"/>
      <c r="D572" s="15"/>
      <c r="E572" s="15"/>
      <c r="F572" s="15"/>
      <c r="G572" s="15"/>
      <c r="H572" s="15"/>
      <c r="I572" s="15"/>
      <c r="J572" s="15"/>
      <c r="K572" s="49"/>
      <c r="L572" s="15"/>
      <c r="M572" s="15"/>
      <c r="N572" s="15"/>
      <c r="O572" s="15"/>
      <c r="P572" s="15"/>
      <c r="Q572" s="15"/>
      <c r="R572" s="15"/>
      <c r="S572" s="15"/>
      <c r="T572" s="15"/>
      <c r="U572" s="15"/>
      <c r="V572" s="15"/>
      <c r="W572" s="15"/>
      <c r="X572" s="15"/>
      <c r="Y572" s="15"/>
      <c r="Z572" s="15"/>
    </row>
    <row r="573" spans="1:26" ht="15.75" customHeight="1" x14ac:dyDescent="0.25">
      <c r="A573" s="18"/>
      <c r="B573" s="15"/>
      <c r="C573" s="15"/>
      <c r="D573" s="15"/>
      <c r="E573" s="15"/>
      <c r="F573" s="15"/>
      <c r="G573" s="15"/>
      <c r="H573" s="15"/>
      <c r="I573" s="15"/>
      <c r="J573" s="15"/>
      <c r="K573" s="49"/>
      <c r="L573" s="15"/>
      <c r="M573" s="15"/>
      <c r="N573" s="15"/>
      <c r="O573" s="15"/>
      <c r="P573" s="15"/>
      <c r="Q573" s="15"/>
      <c r="R573" s="15"/>
      <c r="S573" s="15"/>
      <c r="T573" s="15"/>
      <c r="U573" s="15"/>
      <c r="V573" s="15"/>
      <c r="W573" s="15"/>
      <c r="X573" s="15"/>
      <c r="Y573" s="15"/>
      <c r="Z573" s="15"/>
    </row>
    <row r="574" spans="1:26" ht="15.75" customHeight="1" x14ac:dyDescent="0.25">
      <c r="A574" s="18"/>
      <c r="B574" s="15"/>
      <c r="C574" s="15"/>
      <c r="D574" s="15"/>
      <c r="E574" s="15"/>
      <c r="F574" s="15"/>
      <c r="G574" s="15"/>
      <c r="H574" s="15"/>
      <c r="I574" s="15"/>
      <c r="J574" s="15"/>
      <c r="K574" s="49"/>
      <c r="L574" s="15"/>
      <c r="M574" s="15"/>
      <c r="N574" s="15"/>
      <c r="O574" s="15"/>
      <c r="P574" s="15"/>
      <c r="Q574" s="15"/>
      <c r="R574" s="15"/>
      <c r="S574" s="15"/>
      <c r="T574" s="15"/>
      <c r="U574" s="15"/>
      <c r="V574" s="15"/>
      <c r="W574" s="15"/>
      <c r="X574" s="15"/>
      <c r="Y574" s="15"/>
      <c r="Z574" s="15"/>
    </row>
    <row r="575" spans="1:26" ht="15.75" customHeight="1" x14ac:dyDescent="0.25">
      <c r="A575" s="18"/>
      <c r="B575" s="15"/>
      <c r="C575" s="15"/>
      <c r="D575" s="15"/>
      <c r="E575" s="15"/>
      <c r="F575" s="15"/>
      <c r="G575" s="15"/>
      <c r="H575" s="15"/>
      <c r="I575" s="15"/>
      <c r="J575" s="15"/>
      <c r="K575" s="49"/>
      <c r="L575" s="15"/>
      <c r="M575" s="15"/>
      <c r="N575" s="15"/>
      <c r="O575" s="15"/>
      <c r="P575" s="15"/>
      <c r="Q575" s="15"/>
      <c r="R575" s="15"/>
      <c r="S575" s="15"/>
      <c r="T575" s="15"/>
      <c r="U575" s="15"/>
      <c r="V575" s="15"/>
      <c r="W575" s="15"/>
      <c r="X575" s="15"/>
      <c r="Y575" s="15"/>
      <c r="Z575" s="15"/>
    </row>
    <row r="576" spans="1:26" ht="15.75" customHeight="1" x14ac:dyDescent="0.25">
      <c r="A576" s="18"/>
      <c r="B576" s="15"/>
      <c r="C576" s="15"/>
      <c r="D576" s="15"/>
      <c r="E576" s="15"/>
      <c r="F576" s="15"/>
      <c r="G576" s="15"/>
      <c r="H576" s="15"/>
      <c r="I576" s="15"/>
      <c r="J576" s="15"/>
      <c r="K576" s="49"/>
      <c r="L576" s="15"/>
      <c r="M576" s="15"/>
      <c r="N576" s="15"/>
      <c r="O576" s="15"/>
      <c r="P576" s="15"/>
      <c r="Q576" s="15"/>
      <c r="R576" s="15"/>
      <c r="S576" s="15"/>
      <c r="T576" s="15"/>
      <c r="U576" s="15"/>
      <c r="V576" s="15"/>
      <c r="W576" s="15"/>
      <c r="X576" s="15"/>
      <c r="Y576" s="15"/>
      <c r="Z576" s="15"/>
    </row>
    <row r="577" spans="1:26" ht="15.75" customHeight="1" x14ac:dyDescent="0.25">
      <c r="A577" s="18"/>
      <c r="B577" s="15"/>
      <c r="C577" s="15"/>
      <c r="D577" s="15"/>
      <c r="E577" s="15"/>
      <c r="F577" s="15"/>
      <c r="G577" s="15"/>
      <c r="H577" s="15"/>
      <c r="I577" s="15"/>
      <c r="J577" s="15"/>
      <c r="K577" s="49"/>
      <c r="L577" s="15"/>
      <c r="M577" s="15"/>
      <c r="N577" s="15"/>
      <c r="O577" s="15"/>
      <c r="P577" s="15"/>
      <c r="Q577" s="15"/>
      <c r="R577" s="15"/>
      <c r="S577" s="15"/>
      <c r="T577" s="15"/>
      <c r="U577" s="15"/>
      <c r="V577" s="15"/>
      <c r="W577" s="15"/>
      <c r="X577" s="15"/>
      <c r="Y577" s="15"/>
      <c r="Z577" s="15"/>
    </row>
    <row r="578" spans="1:26" ht="15.75" customHeight="1" x14ac:dyDescent="0.25">
      <c r="A578" s="18"/>
      <c r="B578" s="15"/>
      <c r="C578" s="15"/>
      <c r="D578" s="15"/>
      <c r="E578" s="15"/>
      <c r="F578" s="15"/>
      <c r="G578" s="15"/>
      <c r="H578" s="15"/>
      <c r="I578" s="15"/>
      <c r="J578" s="15"/>
      <c r="K578" s="49"/>
      <c r="L578" s="15"/>
      <c r="M578" s="15"/>
      <c r="N578" s="15"/>
      <c r="O578" s="15"/>
      <c r="P578" s="15"/>
      <c r="Q578" s="15"/>
      <c r="R578" s="15"/>
      <c r="S578" s="15"/>
      <c r="T578" s="15"/>
      <c r="U578" s="15"/>
      <c r="V578" s="15"/>
      <c r="W578" s="15"/>
      <c r="X578" s="15"/>
      <c r="Y578" s="15"/>
      <c r="Z578" s="15"/>
    </row>
    <row r="579" spans="1:26" ht="15.75" customHeight="1" x14ac:dyDescent="0.25">
      <c r="A579" s="18"/>
      <c r="B579" s="15"/>
      <c r="C579" s="15"/>
      <c r="D579" s="15"/>
      <c r="E579" s="15"/>
      <c r="F579" s="15"/>
      <c r="G579" s="15"/>
      <c r="H579" s="15"/>
      <c r="I579" s="15"/>
      <c r="J579" s="15"/>
      <c r="K579" s="49"/>
      <c r="L579" s="15"/>
      <c r="M579" s="15"/>
      <c r="N579" s="15"/>
      <c r="O579" s="15"/>
      <c r="P579" s="15"/>
      <c r="Q579" s="15"/>
      <c r="R579" s="15"/>
      <c r="S579" s="15"/>
      <c r="T579" s="15"/>
      <c r="U579" s="15"/>
      <c r="V579" s="15"/>
      <c r="W579" s="15"/>
      <c r="X579" s="15"/>
      <c r="Y579" s="15"/>
      <c r="Z579" s="15"/>
    </row>
    <row r="580" spans="1:26" ht="15.75" customHeight="1" x14ac:dyDescent="0.25">
      <c r="A580" s="18"/>
      <c r="B580" s="15"/>
      <c r="C580" s="15"/>
      <c r="D580" s="15"/>
      <c r="E580" s="15"/>
      <c r="F580" s="15"/>
      <c r="G580" s="15"/>
      <c r="H580" s="15"/>
      <c r="I580" s="15"/>
      <c r="J580" s="15"/>
      <c r="K580" s="49"/>
      <c r="L580" s="15"/>
      <c r="M580" s="15"/>
      <c r="N580" s="15"/>
      <c r="O580" s="15"/>
      <c r="P580" s="15"/>
      <c r="Q580" s="15"/>
      <c r="R580" s="15"/>
      <c r="S580" s="15"/>
      <c r="T580" s="15"/>
      <c r="U580" s="15"/>
      <c r="V580" s="15"/>
      <c r="W580" s="15"/>
      <c r="X580" s="15"/>
      <c r="Y580" s="15"/>
      <c r="Z580" s="15"/>
    </row>
    <row r="581" spans="1:26" ht="15.75" customHeight="1" x14ac:dyDescent="0.25">
      <c r="A581" s="18"/>
      <c r="B581" s="15"/>
      <c r="C581" s="15"/>
      <c r="D581" s="15"/>
      <c r="E581" s="15"/>
      <c r="F581" s="15"/>
      <c r="G581" s="15"/>
      <c r="H581" s="15"/>
      <c r="I581" s="15"/>
      <c r="J581" s="15"/>
      <c r="K581" s="49"/>
      <c r="L581" s="15"/>
      <c r="M581" s="15"/>
      <c r="N581" s="15"/>
      <c r="O581" s="15"/>
      <c r="P581" s="15"/>
      <c r="Q581" s="15"/>
      <c r="R581" s="15"/>
      <c r="S581" s="15"/>
      <c r="T581" s="15"/>
      <c r="U581" s="15"/>
      <c r="V581" s="15"/>
      <c r="W581" s="15"/>
      <c r="X581" s="15"/>
      <c r="Y581" s="15"/>
      <c r="Z581" s="15"/>
    </row>
    <row r="582" spans="1:26" ht="15.75" customHeight="1" x14ac:dyDescent="0.25">
      <c r="A582" s="18"/>
      <c r="B582" s="15"/>
      <c r="C582" s="15"/>
      <c r="D582" s="15"/>
      <c r="E582" s="15"/>
      <c r="F582" s="15"/>
      <c r="G582" s="15"/>
      <c r="H582" s="15"/>
      <c r="I582" s="15"/>
      <c r="J582" s="15"/>
      <c r="K582" s="49"/>
      <c r="L582" s="15"/>
      <c r="M582" s="15"/>
      <c r="N582" s="15"/>
      <c r="O582" s="15"/>
      <c r="P582" s="15"/>
      <c r="Q582" s="15"/>
      <c r="R582" s="15"/>
      <c r="S582" s="15"/>
      <c r="T582" s="15"/>
      <c r="U582" s="15"/>
      <c r="V582" s="15"/>
      <c r="W582" s="15"/>
      <c r="X582" s="15"/>
      <c r="Y582" s="15"/>
      <c r="Z582" s="15"/>
    </row>
    <row r="583" spans="1:26" ht="15.75" customHeight="1" x14ac:dyDescent="0.25">
      <c r="A583" s="18"/>
      <c r="B583" s="15"/>
      <c r="C583" s="15"/>
      <c r="D583" s="15"/>
      <c r="E583" s="15"/>
      <c r="F583" s="15"/>
      <c r="G583" s="15"/>
      <c r="H583" s="15"/>
      <c r="I583" s="15"/>
      <c r="J583" s="15"/>
      <c r="K583" s="49"/>
      <c r="L583" s="15"/>
      <c r="M583" s="15"/>
      <c r="N583" s="15"/>
      <c r="O583" s="15"/>
      <c r="P583" s="15"/>
      <c r="Q583" s="15"/>
      <c r="R583" s="15"/>
      <c r="S583" s="15"/>
      <c r="T583" s="15"/>
      <c r="U583" s="15"/>
      <c r="V583" s="15"/>
      <c r="W583" s="15"/>
      <c r="X583" s="15"/>
      <c r="Y583" s="15"/>
      <c r="Z583" s="15"/>
    </row>
    <row r="584" spans="1:26" ht="15.75" customHeight="1" x14ac:dyDescent="0.25">
      <c r="A584" s="18"/>
      <c r="B584" s="15"/>
      <c r="C584" s="15"/>
      <c r="D584" s="15"/>
      <c r="E584" s="15"/>
      <c r="F584" s="15"/>
      <c r="G584" s="15"/>
      <c r="H584" s="15"/>
      <c r="I584" s="15"/>
      <c r="J584" s="15"/>
      <c r="K584" s="49"/>
      <c r="L584" s="15"/>
      <c r="M584" s="15"/>
      <c r="N584" s="15"/>
      <c r="O584" s="15"/>
      <c r="P584" s="15"/>
      <c r="Q584" s="15"/>
      <c r="R584" s="15"/>
      <c r="S584" s="15"/>
      <c r="T584" s="15"/>
      <c r="U584" s="15"/>
      <c r="V584" s="15"/>
      <c r="W584" s="15"/>
      <c r="X584" s="15"/>
      <c r="Y584" s="15"/>
      <c r="Z584" s="15"/>
    </row>
    <row r="585" spans="1:26" ht="15.75" customHeight="1" x14ac:dyDescent="0.25">
      <c r="A585" s="18"/>
      <c r="B585" s="15"/>
      <c r="C585" s="15"/>
      <c r="D585" s="15"/>
      <c r="E585" s="15"/>
      <c r="F585" s="15"/>
      <c r="G585" s="15"/>
      <c r="H585" s="15"/>
      <c r="I585" s="15"/>
      <c r="J585" s="15"/>
      <c r="K585" s="49"/>
      <c r="L585" s="15"/>
      <c r="M585" s="15"/>
      <c r="N585" s="15"/>
      <c r="O585" s="15"/>
      <c r="P585" s="15"/>
      <c r="Q585" s="15"/>
      <c r="R585" s="15"/>
      <c r="S585" s="15"/>
      <c r="T585" s="15"/>
      <c r="U585" s="15"/>
      <c r="V585" s="15"/>
      <c r="W585" s="15"/>
      <c r="X585" s="15"/>
      <c r="Y585" s="15"/>
      <c r="Z585" s="15"/>
    </row>
    <row r="586" spans="1:26" ht="15.75" customHeight="1" x14ac:dyDescent="0.25">
      <c r="A586" s="18"/>
      <c r="B586" s="15"/>
      <c r="C586" s="15"/>
      <c r="D586" s="15"/>
      <c r="E586" s="15"/>
      <c r="F586" s="15"/>
      <c r="G586" s="15"/>
      <c r="H586" s="15"/>
      <c r="I586" s="15"/>
      <c r="J586" s="15"/>
      <c r="K586" s="49"/>
      <c r="L586" s="15"/>
      <c r="M586" s="15"/>
      <c r="N586" s="15"/>
      <c r="O586" s="15"/>
      <c r="P586" s="15"/>
      <c r="Q586" s="15"/>
      <c r="R586" s="15"/>
      <c r="S586" s="15"/>
      <c r="T586" s="15"/>
      <c r="U586" s="15"/>
      <c r="V586" s="15"/>
      <c r="W586" s="15"/>
      <c r="X586" s="15"/>
      <c r="Y586" s="15"/>
      <c r="Z586" s="15"/>
    </row>
    <row r="587" spans="1:26" ht="15.75" customHeight="1" x14ac:dyDescent="0.25">
      <c r="A587" s="18"/>
      <c r="B587" s="15"/>
      <c r="C587" s="15"/>
      <c r="D587" s="15"/>
      <c r="E587" s="15"/>
      <c r="F587" s="15"/>
      <c r="G587" s="15"/>
      <c r="H587" s="15"/>
      <c r="I587" s="15"/>
      <c r="J587" s="15"/>
      <c r="K587" s="49"/>
      <c r="L587" s="15"/>
      <c r="M587" s="15"/>
      <c r="N587" s="15"/>
      <c r="O587" s="15"/>
      <c r="P587" s="15"/>
      <c r="Q587" s="15"/>
      <c r="R587" s="15"/>
      <c r="S587" s="15"/>
      <c r="T587" s="15"/>
      <c r="U587" s="15"/>
      <c r="V587" s="15"/>
      <c r="W587" s="15"/>
      <c r="X587" s="15"/>
      <c r="Y587" s="15"/>
      <c r="Z587" s="15"/>
    </row>
    <row r="588" spans="1:26" ht="15.75" customHeight="1" x14ac:dyDescent="0.25">
      <c r="A588" s="18"/>
      <c r="B588" s="15"/>
      <c r="C588" s="15"/>
      <c r="D588" s="15"/>
      <c r="E588" s="15"/>
      <c r="F588" s="15"/>
      <c r="G588" s="15"/>
      <c r="H588" s="15"/>
      <c r="I588" s="15"/>
      <c r="J588" s="15"/>
      <c r="K588" s="49"/>
      <c r="L588" s="15"/>
      <c r="M588" s="15"/>
      <c r="N588" s="15"/>
      <c r="O588" s="15"/>
      <c r="P588" s="15"/>
      <c r="Q588" s="15"/>
      <c r="R588" s="15"/>
      <c r="S588" s="15"/>
      <c r="T588" s="15"/>
      <c r="U588" s="15"/>
      <c r="V588" s="15"/>
      <c r="W588" s="15"/>
      <c r="X588" s="15"/>
      <c r="Y588" s="15"/>
      <c r="Z588" s="15"/>
    </row>
    <row r="589" spans="1:26" ht="15.75" customHeight="1" x14ac:dyDescent="0.25">
      <c r="A589" s="18"/>
      <c r="B589" s="15"/>
      <c r="C589" s="15"/>
      <c r="D589" s="15"/>
      <c r="E589" s="15"/>
      <c r="F589" s="15"/>
      <c r="G589" s="15"/>
      <c r="H589" s="15"/>
      <c r="I589" s="15"/>
      <c r="J589" s="15"/>
      <c r="K589" s="49"/>
      <c r="L589" s="15"/>
      <c r="M589" s="15"/>
      <c r="N589" s="15"/>
      <c r="O589" s="15"/>
      <c r="P589" s="15"/>
      <c r="Q589" s="15"/>
      <c r="R589" s="15"/>
      <c r="S589" s="15"/>
      <c r="T589" s="15"/>
      <c r="U589" s="15"/>
      <c r="V589" s="15"/>
      <c r="W589" s="15"/>
      <c r="X589" s="15"/>
      <c r="Y589" s="15"/>
      <c r="Z589" s="15"/>
    </row>
    <row r="590" spans="1:26" ht="15.75" customHeight="1" x14ac:dyDescent="0.25">
      <c r="A590" s="18"/>
      <c r="B590" s="15"/>
      <c r="C590" s="15"/>
      <c r="D590" s="15"/>
      <c r="E590" s="15"/>
      <c r="F590" s="15"/>
      <c r="G590" s="15"/>
      <c r="H590" s="15"/>
      <c r="I590" s="15"/>
      <c r="J590" s="15"/>
      <c r="K590" s="49"/>
      <c r="L590" s="15"/>
      <c r="M590" s="15"/>
      <c r="N590" s="15"/>
      <c r="O590" s="15"/>
      <c r="P590" s="15"/>
      <c r="Q590" s="15"/>
      <c r="R590" s="15"/>
      <c r="S590" s="15"/>
      <c r="T590" s="15"/>
      <c r="U590" s="15"/>
      <c r="V590" s="15"/>
      <c r="W590" s="15"/>
      <c r="X590" s="15"/>
      <c r="Y590" s="15"/>
      <c r="Z590" s="15"/>
    </row>
    <row r="591" spans="1:26" ht="15.75" customHeight="1" x14ac:dyDescent="0.25">
      <c r="A591" s="18"/>
      <c r="B591" s="15"/>
      <c r="C591" s="15"/>
      <c r="D591" s="15"/>
      <c r="E591" s="15"/>
      <c r="F591" s="15"/>
      <c r="G591" s="15"/>
      <c r="H591" s="15"/>
      <c r="I591" s="15"/>
      <c r="J591" s="15"/>
      <c r="K591" s="49"/>
      <c r="L591" s="15"/>
      <c r="M591" s="15"/>
      <c r="N591" s="15"/>
      <c r="O591" s="15"/>
      <c r="P591" s="15"/>
      <c r="Q591" s="15"/>
      <c r="R591" s="15"/>
      <c r="S591" s="15"/>
      <c r="T591" s="15"/>
      <c r="U591" s="15"/>
      <c r="V591" s="15"/>
      <c r="W591" s="15"/>
      <c r="X591" s="15"/>
      <c r="Y591" s="15"/>
      <c r="Z591" s="15"/>
    </row>
    <row r="592" spans="1:26" ht="15.75" customHeight="1" x14ac:dyDescent="0.25">
      <c r="A592" s="18"/>
      <c r="B592" s="15"/>
      <c r="C592" s="15"/>
      <c r="D592" s="15"/>
      <c r="E592" s="15"/>
      <c r="F592" s="15"/>
      <c r="G592" s="15"/>
      <c r="H592" s="15"/>
      <c r="I592" s="15"/>
      <c r="J592" s="15"/>
      <c r="K592" s="49"/>
      <c r="L592" s="15"/>
      <c r="M592" s="15"/>
      <c r="N592" s="15"/>
      <c r="O592" s="15"/>
      <c r="P592" s="15"/>
      <c r="Q592" s="15"/>
      <c r="R592" s="15"/>
      <c r="S592" s="15"/>
      <c r="T592" s="15"/>
      <c r="U592" s="15"/>
      <c r="V592" s="15"/>
      <c r="W592" s="15"/>
      <c r="X592" s="15"/>
      <c r="Y592" s="15"/>
      <c r="Z592" s="15"/>
    </row>
    <row r="593" spans="1:26" ht="15.75" customHeight="1" x14ac:dyDescent="0.25">
      <c r="A593" s="18"/>
      <c r="B593" s="15"/>
      <c r="C593" s="15"/>
      <c r="D593" s="15"/>
      <c r="E593" s="15"/>
      <c r="F593" s="15"/>
      <c r="G593" s="15"/>
      <c r="H593" s="15"/>
      <c r="I593" s="15"/>
      <c r="J593" s="15"/>
      <c r="K593" s="49"/>
      <c r="L593" s="15"/>
      <c r="M593" s="15"/>
      <c r="N593" s="15"/>
      <c r="O593" s="15"/>
      <c r="P593" s="15"/>
      <c r="Q593" s="15"/>
      <c r="R593" s="15"/>
      <c r="S593" s="15"/>
      <c r="T593" s="15"/>
      <c r="U593" s="15"/>
      <c r="V593" s="15"/>
      <c r="W593" s="15"/>
      <c r="X593" s="15"/>
      <c r="Y593" s="15"/>
      <c r="Z593" s="15"/>
    </row>
    <row r="594" spans="1:26" ht="15.75" customHeight="1" x14ac:dyDescent="0.25">
      <c r="A594" s="18"/>
      <c r="B594" s="15"/>
      <c r="C594" s="15"/>
      <c r="D594" s="15"/>
      <c r="E594" s="15"/>
      <c r="F594" s="15"/>
      <c r="G594" s="15"/>
      <c r="H594" s="15"/>
      <c r="I594" s="15"/>
      <c r="J594" s="15"/>
      <c r="K594" s="49"/>
      <c r="L594" s="15"/>
      <c r="M594" s="15"/>
      <c r="N594" s="15"/>
      <c r="O594" s="15"/>
      <c r="P594" s="15"/>
      <c r="Q594" s="15"/>
      <c r="R594" s="15"/>
      <c r="S594" s="15"/>
      <c r="T594" s="15"/>
      <c r="U594" s="15"/>
      <c r="V594" s="15"/>
      <c r="W594" s="15"/>
      <c r="X594" s="15"/>
      <c r="Y594" s="15"/>
      <c r="Z594" s="15"/>
    </row>
    <row r="595" spans="1:26" ht="15.75" customHeight="1" x14ac:dyDescent="0.25">
      <c r="A595" s="18"/>
      <c r="B595" s="15"/>
      <c r="C595" s="15"/>
      <c r="D595" s="15"/>
      <c r="E595" s="15"/>
      <c r="F595" s="15"/>
      <c r="G595" s="15"/>
      <c r="H595" s="15"/>
      <c r="I595" s="15"/>
      <c r="J595" s="15"/>
      <c r="K595" s="49"/>
      <c r="L595" s="15"/>
      <c r="M595" s="15"/>
      <c r="N595" s="15"/>
      <c r="O595" s="15"/>
      <c r="P595" s="15"/>
      <c r="Q595" s="15"/>
      <c r="R595" s="15"/>
      <c r="S595" s="15"/>
      <c r="T595" s="15"/>
      <c r="U595" s="15"/>
      <c r="V595" s="15"/>
      <c r="W595" s="15"/>
      <c r="X595" s="15"/>
      <c r="Y595" s="15"/>
      <c r="Z595" s="15"/>
    </row>
    <row r="596" spans="1:26" ht="15.75" customHeight="1" x14ac:dyDescent="0.25">
      <c r="A596" s="18"/>
      <c r="B596" s="15"/>
      <c r="C596" s="15"/>
      <c r="D596" s="15"/>
      <c r="E596" s="15"/>
      <c r="F596" s="15"/>
      <c r="G596" s="15"/>
      <c r="H596" s="15"/>
      <c r="I596" s="15"/>
      <c r="J596" s="15"/>
      <c r="K596" s="49"/>
      <c r="L596" s="15"/>
      <c r="M596" s="15"/>
      <c r="N596" s="15"/>
      <c r="O596" s="15"/>
      <c r="P596" s="15"/>
      <c r="Q596" s="15"/>
      <c r="R596" s="15"/>
      <c r="S596" s="15"/>
      <c r="T596" s="15"/>
      <c r="U596" s="15"/>
      <c r="V596" s="15"/>
      <c r="W596" s="15"/>
      <c r="X596" s="15"/>
      <c r="Y596" s="15"/>
      <c r="Z596" s="15"/>
    </row>
    <row r="597" spans="1:26" ht="15.75" customHeight="1" x14ac:dyDescent="0.25">
      <c r="A597" s="18"/>
      <c r="B597" s="15"/>
      <c r="C597" s="15"/>
      <c r="D597" s="15"/>
      <c r="E597" s="15"/>
      <c r="F597" s="15"/>
      <c r="G597" s="15"/>
      <c r="H597" s="15"/>
      <c r="I597" s="15"/>
      <c r="J597" s="15"/>
      <c r="K597" s="49"/>
      <c r="L597" s="15"/>
      <c r="M597" s="15"/>
      <c r="N597" s="15"/>
      <c r="O597" s="15"/>
      <c r="P597" s="15"/>
      <c r="Q597" s="15"/>
      <c r="R597" s="15"/>
      <c r="S597" s="15"/>
      <c r="T597" s="15"/>
      <c r="U597" s="15"/>
      <c r="V597" s="15"/>
      <c r="W597" s="15"/>
      <c r="X597" s="15"/>
      <c r="Y597" s="15"/>
      <c r="Z597" s="15"/>
    </row>
    <row r="598" spans="1:26" ht="15.75" customHeight="1" x14ac:dyDescent="0.25">
      <c r="A598" s="18"/>
      <c r="B598" s="15"/>
      <c r="C598" s="15"/>
      <c r="D598" s="15"/>
      <c r="E598" s="15"/>
      <c r="F598" s="15"/>
      <c r="G598" s="15"/>
      <c r="H598" s="15"/>
      <c r="I598" s="15"/>
      <c r="J598" s="15"/>
      <c r="K598" s="49"/>
      <c r="L598" s="15"/>
      <c r="M598" s="15"/>
      <c r="N598" s="15"/>
      <c r="O598" s="15"/>
      <c r="P598" s="15"/>
      <c r="Q598" s="15"/>
      <c r="R598" s="15"/>
      <c r="S598" s="15"/>
      <c r="T598" s="15"/>
      <c r="U598" s="15"/>
      <c r="V598" s="15"/>
      <c r="W598" s="15"/>
      <c r="X598" s="15"/>
      <c r="Y598" s="15"/>
      <c r="Z598" s="15"/>
    </row>
    <row r="599" spans="1:26" ht="15.75" customHeight="1" x14ac:dyDescent="0.25">
      <c r="A599" s="18"/>
      <c r="B599" s="15"/>
      <c r="C599" s="15"/>
      <c r="D599" s="15"/>
      <c r="E599" s="15"/>
      <c r="F599" s="15"/>
      <c r="G599" s="15"/>
      <c r="H599" s="15"/>
      <c r="I599" s="15"/>
      <c r="J599" s="15"/>
      <c r="K599" s="49"/>
      <c r="L599" s="15"/>
      <c r="M599" s="15"/>
      <c r="N599" s="15"/>
      <c r="O599" s="15"/>
      <c r="P599" s="15"/>
      <c r="Q599" s="15"/>
      <c r="R599" s="15"/>
      <c r="S599" s="15"/>
      <c r="T599" s="15"/>
      <c r="U599" s="15"/>
      <c r="V599" s="15"/>
      <c r="W599" s="15"/>
      <c r="X599" s="15"/>
      <c r="Y599" s="15"/>
      <c r="Z599" s="15"/>
    </row>
    <row r="600" spans="1:26" ht="15.75" customHeight="1" x14ac:dyDescent="0.25">
      <c r="A600" s="18"/>
      <c r="B600" s="15"/>
      <c r="C600" s="15"/>
      <c r="D600" s="15"/>
      <c r="E600" s="15"/>
      <c r="F600" s="15"/>
      <c r="G600" s="15"/>
      <c r="H600" s="15"/>
      <c r="I600" s="15"/>
      <c r="J600" s="15"/>
      <c r="K600" s="49"/>
      <c r="L600" s="15"/>
      <c r="M600" s="15"/>
      <c r="N600" s="15"/>
      <c r="O600" s="15"/>
      <c r="P600" s="15"/>
      <c r="Q600" s="15"/>
      <c r="R600" s="15"/>
      <c r="S600" s="15"/>
      <c r="T600" s="15"/>
      <c r="U600" s="15"/>
      <c r="V600" s="15"/>
      <c r="W600" s="15"/>
      <c r="X600" s="15"/>
      <c r="Y600" s="15"/>
      <c r="Z600" s="15"/>
    </row>
    <row r="601" spans="1:26" ht="15.75" customHeight="1" x14ac:dyDescent="0.25">
      <c r="A601" s="18"/>
      <c r="B601" s="15"/>
      <c r="C601" s="15"/>
      <c r="D601" s="15"/>
      <c r="E601" s="15"/>
      <c r="F601" s="15"/>
      <c r="G601" s="15"/>
      <c r="H601" s="15"/>
      <c r="I601" s="15"/>
      <c r="J601" s="15"/>
      <c r="K601" s="49"/>
      <c r="L601" s="15"/>
      <c r="M601" s="15"/>
      <c r="N601" s="15"/>
      <c r="O601" s="15"/>
      <c r="P601" s="15"/>
      <c r="Q601" s="15"/>
      <c r="R601" s="15"/>
      <c r="S601" s="15"/>
      <c r="T601" s="15"/>
      <c r="U601" s="15"/>
      <c r="V601" s="15"/>
      <c r="W601" s="15"/>
      <c r="X601" s="15"/>
      <c r="Y601" s="15"/>
      <c r="Z601" s="15"/>
    </row>
    <row r="602" spans="1:26" ht="15.75" customHeight="1" x14ac:dyDescent="0.25">
      <c r="A602" s="18"/>
      <c r="B602" s="15"/>
      <c r="C602" s="15"/>
      <c r="D602" s="15"/>
      <c r="E602" s="15"/>
      <c r="F602" s="15"/>
      <c r="G602" s="15"/>
      <c r="H602" s="15"/>
      <c r="I602" s="15"/>
      <c r="J602" s="15"/>
      <c r="K602" s="49"/>
      <c r="L602" s="15"/>
      <c r="M602" s="15"/>
      <c r="N602" s="15"/>
      <c r="O602" s="15"/>
      <c r="P602" s="15"/>
      <c r="Q602" s="15"/>
      <c r="R602" s="15"/>
      <c r="S602" s="15"/>
      <c r="T602" s="15"/>
      <c r="U602" s="15"/>
      <c r="V602" s="15"/>
      <c r="W602" s="15"/>
      <c r="X602" s="15"/>
      <c r="Y602" s="15"/>
      <c r="Z602" s="15"/>
    </row>
    <row r="603" spans="1:26" ht="15.75" customHeight="1" x14ac:dyDescent="0.25">
      <c r="A603" s="18"/>
      <c r="B603" s="15"/>
      <c r="C603" s="15"/>
      <c r="D603" s="15"/>
      <c r="E603" s="15"/>
      <c r="F603" s="15"/>
      <c r="G603" s="15"/>
      <c r="H603" s="15"/>
      <c r="I603" s="15"/>
      <c r="J603" s="15"/>
      <c r="K603" s="49"/>
      <c r="L603" s="15"/>
      <c r="M603" s="15"/>
      <c r="N603" s="15"/>
      <c r="O603" s="15"/>
      <c r="P603" s="15"/>
      <c r="Q603" s="15"/>
      <c r="R603" s="15"/>
      <c r="S603" s="15"/>
      <c r="T603" s="15"/>
      <c r="U603" s="15"/>
      <c r="V603" s="15"/>
      <c r="W603" s="15"/>
      <c r="X603" s="15"/>
      <c r="Y603" s="15"/>
      <c r="Z603" s="15"/>
    </row>
    <row r="604" spans="1:26" ht="15.75" customHeight="1" x14ac:dyDescent="0.25">
      <c r="A604" s="18"/>
      <c r="B604" s="15"/>
      <c r="C604" s="15"/>
      <c r="D604" s="15"/>
      <c r="E604" s="15"/>
      <c r="F604" s="15"/>
      <c r="G604" s="15"/>
      <c r="H604" s="15"/>
      <c r="I604" s="15"/>
      <c r="J604" s="15"/>
      <c r="K604" s="49"/>
      <c r="L604" s="15"/>
      <c r="M604" s="15"/>
      <c r="N604" s="15"/>
      <c r="O604" s="15"/>
      <c r="P604" s="15"/>
      <c r="Q604" s="15"/>
      <c r="R604" s="15"/>
      <c r="S604" s="15"/>
      <c r="T604" s="15"/>
      <c r="U604" s="15"/>
      <c r="V604" s="15"/>
      <c r="W604" s="15"/>
      <c r="X604" s="15"/>
      <c r="Y604" s="15"/>
      <c r="Z604" s="15"/>
    </row>
    <row r="605" spans="1:26" ht="15.75" customHeight="1" x14ac:dyDescent="0.25">
      <c r="A605" s="18"/>
      <c r="B605" s="15"/>
      <c r="C605" s="15"/>
      <c r="D605" s="15"/>
      <c r="E605" s="15"/>
      <c r="F605" s="15"/>
      <c r="G605" s="15"/>
      <c r="H605" s="15"/>
      <c r="I605" s="15"/>
      <c r="J605" s="15"/>
      <c r="K605" s="49"/>
      <c r="L605" s="15"/>
      <c r="M605" s="15"/>
      <c r="N605" s="15"/>
      <c r="O605" s="15"/>
      <c r="P605" s="15"/>
      <c r="Q605" s="15"/>
      <c r="R605" s="15"/>
      <c r="S605" s="15"/>
      <c r="T605" s="15"/>
      <c r="U605" s="15"/>
      <c r="V605" s="15"/>
      <c r="W605" s="15"/>
      <c r="X605" s="15"/>
      <c r="Y605" s="15"/>
      <c r="Z605" s="15"/>
    </row>
    <row r="606" spans="1:26" ht="15.75" customHeight="1" x14ac:dyDescent="0.25">
      <c r="A606" s="18"/>
      <c r="B606" s="15"/>
      <c r="C606" s="15"/>
      <c r="D606" s="15"/>
      <c r="E606" s="15"/>
      <c r="F606" s="15"/>
      <c r="G606" s="15"/>
      <c r="H606" s="15"/>
      <c r="I606" s="15"/>
      <c r="J606" s="15"/>
      <c r="K606" s="49"/>
      <c r="L606" s="15"/>
      <c r="M606" s="15"/>
      <c r="N606" s="15"/>
      <c r="O606" s="15"/>
      <c r="P606" s="15"/>
      <c r="Q606" s="15"/>
      <c r="R606" s="15"/>
      <c r="S606" s="15"/>
      <c r="T606" s="15"/>
      <c r="U606" s="15"/>
      <c r="V606" s="15"/>
      <c r="W606" s="15"/>
      <c r="X606" s="15"/>
      <c r="Y606" s="15"/>
      <c r="Z606" s="15"/>
    </row>
    <row r="607" spans="1:26" ht="15.75" customHeight="1" x14ac:dyDescent="0.25">
      <c r="A607" s="18"/>
      <c r="B607" s="15"/>
      <c r="C607" s="15"/>
      <c r="D607" s="15"/>
      <c r="E607" s="15"/>
      <c r="F607" s="15"/>
      <c r="G607" s="15"/>
      <c r="H607" s="15"/>
      <c r="I607" s="15"/>
      <c r="J607" s="15"/>
      <c r="K607" s="49"/>
      <c r="L607" s="15"/>
      <c r="M607" s="15"/>
      <c r="N607" s="15"/>
      <c r="O607" s="15"/>
      <c r="P607" s="15"/>
      <c r="Q607" s="15"/>
      <c r="R607" s="15"/>
      <c r="S607" s="15"/>
      <c r="T607" s="15"/>
      <c r="U607" s="15"/>
      <c r="V607" s="15"/>
      <c r="W607" s="15"/>
      <c r="X607" s="15"/>
      <c r="Y607" s="15"/>
      <c r="Z607" s="15"/>
    </row>
    <row r="608" spans="1:26" ht="15.75" customHeight="1" x14ac:dyDescent="0.25">
      <c r="A608" s="18"/>
      <c r="B608" s="15"/>
      <c r="C608" s="15"/>
      <c r="D608" s="15"/>
      <c r="E608" s="15"/>
      <c r="F608" s="15"/>
      <c r="G608" s="15"/>
      <c r="H608" s="15"/>
      <c r="I608" s="15"/>
      <c r="J608" s="15"/>
      <c r="K608" s="49"/>
      <c r="L608" s="15"/>
      <c r="M608" s="15"/>
      <c r="N608" s="15"/>
      <c r="O608" s="15"/>
      <c r="P608" s="15"/>
      <c r="Q608" s="15"/>
      <c r="R608" s="15"/>
      <c r="S608" s="15"/>
      <c r="T608" s="15"/>
      <c r="U608" s="15"/>
      <c r="V608" s="15"/>
      <c r="W608" s="15"/>
      <c r="X608" s="15"/>
      <c r="Y608" s="15"/>
      <c r="Z608" s="15"/>
    </row>
    <row r="609" spans="1:26" ht="15.75" customHeight="1" x14ac:dyDescent="0.25">
      <c r="A609" s="18"/>
      <c r="B609" s="15"/>
      <c r="C609" s="15"/>
      <c r="D609" s="15"/>
      <c r="E609" s="15"/>
      <c r="F609" s="15"/>
      <c r="G609" s="15"/>
      <c r="H609" s="15"/>
      <c r="I609" s="15"/>
      <c r="J609" s="15"/>
      <c r="K609" s="49"/>
      <c r="L609" s="15"/>
      <c r="M609" s="15"/>
      <c r="N609" s="15"/>
      <c r="O609" s="15"/>
      <c r="P609" s="15"/>
      <c r="Q609" s="15"/>
      <c r="R609" s="15"/>
      <c r="S609" s="15"/>
      <c r="T609" s="15"/>
      <c r="U609" s="15"/>
      <c r="V609" s="15"/>
      <c r="W609" s="15"/>
      <c r="X609" s="15"/>
      <c r="Y609" s="15"/>
      <c r="Z609" s="15"/>
    </row>
    <row r="610" spans="1:26" ht="15.75" customHeight="1" x14ac:dyDescent="0.25">
      <c r="A610" s="18"/>
      <c r="B610" s="15"/>
      <c r="C610" s="15"/>
      <c r="D610" s="15"/>
      <c r="E610" s="15"/>
      <c r="F610" s="15"/>
      <c r="G610" s="15"/>
      <c r="H610" s="15"/>
      <c r="I610" s="15"/>
      <c r="J610" s="15"/>
      <c r="K610" s="49"/>
      <c r="L610" s="15"/>
      <c r="M610" s="15"/>
      <c r="N610" s="15"/>
      <c r="O610" s="15"/>
      <c r="P610" s="15"/>
      <c r="Q610" s="15"/>
      <c r="R610" s="15"/>
      <c r="S610" s="15"/>
      <c r="T610" s="15"/>
      <c r="U610" s="15"/>
      <c r="V610" s="15"/>
      <c r="W610" s="15"/>
      <c r="X610" s="15"/>
      <c r="Y610" s="15"/>
      <c r="Z610" s="15"/>
    </row>
    <row r="611" spans="1:26" ht="15.75" customHeight="1" x14ac:dyDescent="0.25">
      <c r="A611" s="18"/>
      <c r="B611" s="15"/>
      <c r="C611" s="15"/>
      <c r="D611" s="15"/>
      <c r="E611" s="15"/>
      <c r="F611" s="15"/>
      <c r="G611" s="15"/>
      <c r="H611" s="15"/>
      <c r="I611" s="15"/>
      <c r="J611" s="15"/>
      <c r="K611" s="49"/>
      <c r="L611" s="15"/>
      <c r="M611" s="15"/>
      <c r="N611" s="15"/>
      <c r="O611" s="15"/>
      <c r="P611" s="15"/>
      <c r="Q611" s="15"/>
      <c r="R611" s="15"/>
      <c r="S611" s="15"/>
      <c r="T611" s="15"/>
      <c r="U611" s="15"/>
      <c r="V611" s="15"/>
      <c r="W611" s="15"/>
      <c r="X611" s="15"/>
      <c r="Y611" s="15"/>
      <c r="Z611" s="15"/>
    </row>
    <row r="612" spans="1:26" ht="15.75" customHeight="1" x14ac:dyDescent="0.25">
      <c r="A612" s="18"/>
      <c r="B612" s="15"/>
      <c r="C612" s="15"/>
      <c r="D612" s="15"/>
      <c r="E612" s="15"/>
      <c r="F612" s="15"/>
      <c r="G612" s="15"/>
      <c r="H612" s="15"/>
      <c r="I612" s="15"/>
      <c r="J612" s="15"/>
      <c r="K612" s="49"/>
      <c r="L612" s="15"/>
      <c r="M612" s="15"/>
      <c r="N612" s="15"/>
      <c r="O612" s="15"/>
      <c r="P612" s="15"/>
      <c r="Q612" s="15"/>
      <c r="R612" s="15"/>
      <c r="S612" s="15"/>
      <c r="T612" s="15"/>
      <c r="U612" s="15"/>
      <c r="V612" s="15"/>
      <c r="W612" s="15"/>
      <c r="X612" s="15"/>
      <c r="Y612" s="15"/>
      <c r="Z612" s="15"/>
    </row>
    <row r="613" spans="1:26" ht="15.75" customHeight="1" x14ac:dyDescent="0.25">
      <c r="A613" s="18"/>
      <c r="B613" s="15"/>
      <c r="C613" s="15"/>
      <c r="D613" s="15"/>
      <c r="E613" s="15"/>
      <c r="F613" s="15"/>
      <c r="G613" s="15"/>
      <c r="H613" s="15"/>
      <c r="I613" s="15"/>
      <c r="J613" s="15"/>
      <c r="K613" s="49"/>
      <c r="L613" s="15"/>
      <c r="M613" s="15"/>
      <c r="N613" s="15"/>
      <c r="O613" s="15"/>
      <c r="P613" s="15"/>
      <c r="Q613" s="15"/>
      <c r="R613" s="15"/>
      <c r="S613" s="15"/>
      <c r="T613" s="15"/>
      <c r="U613" s="15"/>
      <c r="V613" s="15"/>
      <c r="W613" s="15"/>
      <c r="X613" s="15"/>
      <c r="Y613" s="15"/>
      <c r="Z613" s="15"/>
    </row>
    <row r="614" spans="1:26" ht="15.75" customHeight="1" x14ac:dyDescent="0.25">
      <c r="A614" s="18"/>
      <c r="B614" s="15"/>
      <c r="C614" s="15"/>
      <c r="D614" s="15"/>
      <c r="E614" s="15"/>
      <c r="F614" s="15"/>
      <c r="G614" s="15"/>
      <c r="H614" s="15"/>
      <c r="I614" s="15"/>
      <c r="J614" s="15"/>
      <c r="K614" s="49"/>
      <c r="L614" s="15"/>
      <c r="M614" s="15"/>
      <c r="N614" s="15"/>
      <c r="O614" s="15"/>
      <c r="P614" s="15"/>
      <c r="Q614" s="15"/>
      <c r="R614" s="15"/>
      <c r="S614" s="15"/>
      <c r="T614" s="15"/>
      <c r="U614" s="15"/>
      <c r="V614" s="15"/>
      <c r="W614" s="15"/>
      <c r="X614" s="15"/>
      <c r="Y614" s="15"/>
      <c r="Z614" s="15"/>
    </row>
    <row r="615" spans="1:26" ht="15.75" customHeight="1" x14ac:dyDescent="0.25">
      <c r="A615" s="18"/>
      <c r="B615" s="15"/>
      <c r="C615" s="15"/>
      <c r="D615" s="15"/>
      <c r="E615" s="15"/>
      <c r="F615" s="15"/>
      <c r="G615" s="15"/>
      <c r="H615" s="15"/>
      <c r="I615" s="15"/>
      <c r="J615" s="15"/>
      <c r="K615" s="49"/>
      <c r="L615" s="15"/>
      <c r="M615" s="15"/>
      <c r="N615" s="15"/>
      <c r="O615" s="15"/>
      <c r="P615" s="15"/>
      <c r="Q615" s="15"/>
      <c r="R615" s="15"/>
      <c r="S615" s="15"/>
      <c r="T615" s="15"/>
      <c r="U615" s="15"/>
      <c r="V615" s="15"/>
      <c r="W615" s="15"/>
      <c r="X615" s="15"/>
      <c r="Y615" s="15"/>
      <c r="Z615" s="15"/>
    </row>
    <row r="616" spans="1:26" ht="15.75" customHeight="1" x14ac:dyDescent="0.25">
      <c r="A616" s="18"/>
      <c r="B616" s="15"/>
      <c r="C616" s="15"/>
      <c r="D616" s="15"/>
      <c r="E616" s="15"/>
      <c r="F616" s="15"/>
      <c r="G616" s="15"/>
      <c r="H616" s="15"/>
      <c r="I616" s="15"/>
      <c r="J616" s="15"/>
      <c r="K616" s="49"/>
      <c r="L616" s="15"/>
      <c r="M616" s="15"/>
      <c r="N616" s="15"/>
      <c r="O616" s="15"/>
      <c r="P616" s="15"/>
      <c r="Q616" s="15"/>
      <c r="R616" s="15"/>
      <c r="S616" s="15"/>
      <c r="T616" s="15"/>
      <c r="U616" s="15"/>
      <c r="V616" s="15"/>
      <c r="W616" s="15"/>
      <c r="X616" s="15"/>
      <c r="Y616" s="15"/>
      <c r="Z616" s="15"/>
    </row>
    <row r="617" spans="1:26" ht="15.75" customHeight="1" x14ac:dyDescent="0.25">
      <c r="A617" s="18"/>
      <c r="B617" s="15"/>
      <c r="C617" s="15"/>
      <c r="D617" s="15"/>
      <c r="E617" s="15"/>
      <c r="F617" s="15"/>
      <c r="G617" s="15"/>
      <c r="H617" s="15"/>
      <c r="I617" s="15"/>
      <c r="J617" s="15"/>
      <c r="K617" s="49"/>
      <c r="L617" s="15"/>
      <c r="M617" s="15"/>
      <c r="N617" s="15"/>
      <c r="O617" s="15"/>
      <c r="P617" s="15"/>
      <c r="Q617" s="15"/>
      <c r="R617" s="15"/>
      <c r="S617" s="15"/>
      <c r="T617" s="15"/>
      <c r="U617" s="15"/>
      <c r="V617" s="15"/>
      <c r="W617" s="15"/>
      <c r="X617" s="15"/>
      <c r="Y617" s="15"/>
      <c r="Z617" s="15"/>
    </row>
    <row r="618" spans="1:26" ht="15.75" customHeight="1" x14ac:dyDescent="0.25">
      <c r="A618" s="18"/>
      <c r="B618" s="15"/>
      <c r="C618" s="15"/>
      <c r="D618" s="15"/>
      <c r="E618" s="15"/>
      <c r="F618" s="15"/>
      <c r="G618" s="15"/>
      <c r="H618" s="15"/>
      <c r="I618" s="15"/>
      <c r="J618" s="15"/>
      <c r="K618" s="49"/>
      <c r="L618" s="15"/>
      <c r="M618" s="15"/>
      <c r="N618" s="15"/>
      <c r="O618" s="15"/>
      <c r="P618" s="15"/>
      <c r="Q618" s="15"/>
      <c r="R618" s="15"/>
      <c r="S618" s="15"/>
      <c r="T618" s="15"/>
      <c r="U618" s="15"/>
      <c r="V618" s="15"/>
      <c r="W618" s="15"/>
      <c r="X618" s="15"/>
      <c r="Y618" s="15"/>
      <c r="Z618" s="15"/>
    </row>
    <row r="619" spans="1:26" ht="15.75" customHeight="1" x14ac:dyDescent="0.25">
      <c r="A619" s="18"/>
      <c r="B619" s="15"/>
      <c r="C619" s="15"/>
      <c r="D619" s="15"/>
      <c r="E619" s="15"/>
      <c r="F619" s="15"/>
      <c r="G619" s="15"/>
      <c r="H619" s="15"/>
      <c r="I619" s="15"/>
      <c r="J619" s="15"/>
      <c r="K619" s="49"/>
      <c r="L619" s="15"/>
      <c r="M619" s="15"/>
      <c r="N619" s="15"/>
      <c r="O619" s="15"/>
      <c r="P619" s="15"/>
      <c r="Q619" s="15"/>
      <c r="R619" s="15"/>
      <c r="S619" s="15"/>
      <c r="T619" s="15"/>
      <c r="U619" s="15"/>
      <c r="V619" s="15"/>
      <c r="W619" s="15"/>
      <c r="X619" s="15"/>
      <c r="Y619" s="15"/>
      <c r="Z619" s="15"/>
    </row>
    <row r="620" spans="1:26" ht="15.75" customHeight="1" x14ac:dyDescent="0.25">
      <c r="A620" s="18"/>
      <c r="B620" s="15"/>
      <c r="C620" s="15"/>
      <c r="D620" s="15"/>
      <c r="E620" s="15"/>
      <c r="F620" s="15"/>
      <c r="G620" s="15"/>
      <c r="H620" s="15"/>
      <c r="I620" s="15"/>
      <c r="J620" s="15"/>
      <c r="K620" s="49"/>
      <c r="L620" s="15"/>
      <c r="M620" s="15"/>
      <c r="N620" s="15"/>
      <c r="O620" s="15"/>
      <c r="P620" s="15"/>
      <c r="Q620" s="15"/>
      <c r="R620" s="15"/>
      <c r="S620" s="15"/>
      <c r="T620" s="15"/>
      <c r="U620" s="15"/>
      <c r="V620" s="15"/>
      <c r="W620" s="15"/>
      <c r="X620" s="15"/>
      <c r="Y620" s="15"/>
      <c r="Z620" s="15"/>
    </row>
    <row r="621" spans="1:26" ht="15.75" customHeight="1" x14ac:dyDescent="0.25">
      <c r="A621" s="18"/>
      <c r="B621" s="15"/>
      <c r="C621" s="15"/>
      <c r="D621" s="15"/>
      <c r="E621" s="15"/>
      <c r="F621" s="15"/>
      <c r="G621" s="15"/>
      <c r="H621" s="15"/>
      <c r="I621" s="15"/>
      <c r="J621" s="15"/>
      <c r="K621" s="49"/>
      <c r="L621" s="15"/>
      <c r="M621" s="15"/>
      <c r="N621" s="15"/>
      <c r="O621" s="15"/>
      <c r="P621" s="15"/>
      <c r="Q621" s="15"/>
      <c r="R621" s="15"/>
      <c r="S621" s="15"/>
      <c r="T621" s="15"/>
      <c r="U621" s="15"/>
      <c r="V621" s="15"/>
      <c r="W621" s="15"/>
      <c r="X621" s="15"/>
      <c r="Y621" s="15"/>
      <c r="Z621" s="15"/>
    </row>
    <row r="622" spans="1:26" ht="15.75" customHeight="1" x14ac:dyDescent="0.25">
      <c r="A622" s="18"/>
      <c r="B622" s="15"/>
      <c r="C622" s="15"/>
      <c r="D622" s="15"/>
      <c r="E622" s="15"/>
      <c r="F622" s="15"/>
      <c r="G622" s="15"/>
      <c r="H622" s="15"/>
      <c r="I622" s="15"/>
      <c r="J622" s="15"/>
      <c r="K622" s="49"/>
      <c r="L622" s="15"/>
      <c r="M622" s="15"/>
      <c r="N622" s="15"/>
      <c r="O622" s="15"/>
      <c r="P622" s="15"/>
      <c r="Q622" s="15"/>
      <c r="R622" s="15"/>
      <c r="S622" s="15"/>
      <c r="T622" s="15"/>
      <c r="U622" s="15"/>
      <c r="V622" s="15"/>
      <c r="W622" s="15"/>
      <c r="X622" s="15"/>
      <c r="Y622" s="15"/>
      <c r="Z622" s="15"/>
    </row>
    <row r="623" spans="1:26" ht="15.75" customHeight="1" x14ac:dyDescent="0.25">
      <c r="A623" s="18"/>
      <c r="B623" s="15"/>
      <c r="C623" s="15"/>
      <c r="D623" s="15"/>
      <c r="E623" s="15"/>
      <c r="F623" s="15"/>
      <c r="G623" s="15"/>
      <c r="H623" s="15"/>
      <c r="I623" s="15"/>
      <c r="J623" s="15"/>
      <c r="K623" s="49"/>
      <c r="L623" s="15"/>
      <c r="M623" s="15"/>
      <c r="N623" s="15"/>
      <c r="O623" s="15"/>
      <c r="P623" s="15"/>
      <c r="Q623" s="15"/>
      <c r="R623" s="15"/>
      <c r="S623" s="15"/>
      <c r="T623" s="15"/>
      <c r="U623" s="15"/>
      <c r="V623" s="15"/>
      <c r="W623" s="15"/>
      <c r="X623" s="15"/>
      <c r="Y623" s="15"/>
      <c r="Z623" s="15"/>
    </row>
    <row r="624" spans="1:26" ht="15.75" customHeight="1" x14ac:dyDescent="0.25">
      <c r="A624" s="18"/>
      <c r="B624" s="15"/>
      <c r="C624" s="15"/>
      <c r="D624" s="15"/>
      <c r="E624" s="15"/>
      <c r="F624" s="15"/>
      <c r="G624" s="15"/>
      <c r="H624" s="15"/>
      <c r="I624" s="15"/>
      <c r="J624" s="15"/>
      <c r="K624" s="49"/>
      <c r="L624" s="15"/>
      <c r="M624" s="15"/>
      <c r="N624" s="15"/>
      <c r="O624" s="15"/>
      <c r="P624" s="15"/>
      <c r="Q624" s="15"/>
      <c r="R624" s="15"/>
      <c r="S624" s="15"/>
      <c r="T624" s="15"/>
      <c r="U624" s="15"/>
      <c r="V624" s="15"/>
      <c r="W624" s="15"/>
      <c r="X624" s="15"/>
      <c r="Y624" s="15"/>
      <c r="Z624" s="15"/>
    </row>
    <row r="625" spans="1:26" ht="15.75" customHeight="1" x14ac:dyDescent="0.25">
      <c r="A625" s="18"/>
      <c r="B625" s="15"/>
      <c r="C625" s="15"/>
      <c r="D625" s="15"/>
      <c r="E625" s="15"/>
      <c r="F625" s="15"/>
      <c r="G625" s="15"/>
      <c r="H625" s="15"/>
      <c r="I625" s="15"/>
      <c r="J625" s="15"/>
      <c r="K625" s="49"/>
      <c r="L625" s="15"/>
      <c r="M625" s="15"/>
      <c r="N625" s="15"/>
      <c r="O625" s="15"/>
      <c r="P625" s="15"/>
      <c r="Q625" s="15"/>
      <c r="R625" s="15"/>
      <c r="S625" s="15"/>
      <c r="T625" s="15"/>
      <c r="U625" s="15"/>
      <c r="V625" s="15"/>
      <c r="W625" s="15"/>
      <c r="X625" s="15"/>
      <c r="Y625" s="15"/>
      <c r="Z625" s="15"/>
    </row>
    <row r="626" spans="1:26" ht="15.75" customHeight="1" x14ac:dyDescent="0.25">
      <c r="A626" s="18"/>
      <c r="B626" s="15"/>
      <c r="C626" s="15"/>
      <c r="D626" s="15"/>
      <c r="E626" s="15"/>
      <c r="F626" s="15"/>
      <c r="G626" s="15"/>
      <c r="H626" s="15"/>
      <c r="I626" s="15"/>
      <c r="J626" s="15"/>
      <c r="K626" s="49"/>
      <c r="L626" s="15"/>
      <c r="M626" s="15"/>
      <c r="N626" s="15"/>
      <c r="O626" s="15"/>
      <c r="P626" s="15"/>
      <c r="Q626" s="15"/>
      <c r="R626" s="15"/>
      <c r="S626" s="15"/>
      <c r="T626" s="15"/>
      <c r="U626" s="15"/>
      <c r="V626" s="15"/>
      <c r="W626" s="15"/>
      <c r="X626" s="15"/>
      <c r="Y626" s="15"/>
      <c r="Z626" s="15"/>
    </row>
    <row r="627" spans="1:26" ht="15.75" customHeight="1" x14ac:dyDescent="0.25">
      <c r="A627" s="18"/>
      <c r="B627" s="15"/>
      <c r="C627" s="15"/>
      <c r="D627" s="15"/>
      <c r="E627" s="15"/>
      <c r="F627" s="15"/>
      <c r="G627" s="15"/>
      <c r="H627" s="15"/>
      <c r="I627" s="15"/>
      <c r="J627" s="15"/>
      <c r="K627" s="49"/>
      <c r="L627" s="15"/>
      <c r="M627" s="15"/>
      <c r="N627" s="15"/>
      <c r="O627" s="15"/>
      <c r="P627" s="15"/>
      <c r="Q627" s="15"/>
      <c r="R627" s="15"/>
      <c r="S627" s="15"/>
      <c r="T627" s="15"/>
      <c r="U627" s="15"/>
      <c r="V627" s="15"/>
      <c r="W627" s="15"/>
      <c r="X627" s="15"/>
      <c r="Y627" s="15"/>
      <c r="Z627" s="15"/>
    </row>
    <row r="628" spans="1:26" ht="15.75" customHeight="1" x14ac:dyDescent="0.25">
      <c r="A628" s="18"/>
      <c r="B628" s="15"/>
      <c r="C628" s="15"/>
      <c r="D628" s="15"/>
      <c r="E628" s="15"/>
      <c r="F628" s="15"/>
      <c r="G628" s="15"/>
      <c r="H628" s="15"/>
      <c r="I628" s="15"/>
      <c r="J628" s="15"/>
      <c r="K628" s="49"/>
      <c r="L628" s="15"/>
      <c r="M628" s="15"/>
      <c r="N628" s="15"/>
      <c r="O628" s="15"/>
      <c r="P628" s="15"/>
      <c r="Q628" s="15"/>
      <c r="R628" s="15"/>
      <c r="S628" s="15"/>
      <c r="T628" s="15"/>
      <c r="U628" s="15"/>
      <c r="V628" s="15"/>
      <c r="W628" s="15"/>
      <c r="X628" s="15"/>
      <c r="Y628" s="15"/>
      <c r="Z628" s="15"/>
    </row>
    <row r="629" spans="1:26" ht="15.75" customHeight="1" x14ac:dyDescent="0.25">
      <c r="A629" s="18"/>
      <c r="B629" s="15"/>
      <c r="C629" s="15"/>
      <c r="D629" s="15"/>
      <c r="E629" s="15"/>
      <c r="F629" s="15"/>
      <c r="G629" s="15"/>
      <c r="H629" s="15"/>
      <c r="I629" s="15"/>
      <c r="J629" s="15"/>
      <c r="K629" s="49"/>
      <c r="L629" s="15"/>
      <c r="M629" s="15"/>
      <c r="N629" s="15"/>
      <c r="O629" s="15"/>
      <c r="P629" s="15"/>
      <c r="Q629" s="15"/>
      <c r="R629" s="15"/>
      <c r="S629" s="15"/>
      <c r="T629" s="15"/>
      <c r="U629" s="15"/>
      <c r="V629" s="15"/>
      <c r="W629" s="15"/>
      <c r="X629" s="15"/>
      <c r="Y629" s="15"/>
      <c r="Z629" s="15"/>
    </row>
    <row r="630" spans="1:26" ht="15.75" customHeight="1" x14ac:dyDescent="0.25">
      <c r="A630" s="18"/>
      <c r="B630" s="15"/>
      <c r="C630" s="15"/>
      <c r="D630" s="15"/>
      <c r="E630" s="15"/>
      <c r="F630" s="15"/>
      <c r="G630" s="15"/>
      <c r="H630" s="15"/>
      <c r="I630" s="15"/>
      <c r="J630" s="15"/>
      <c r="K630" s="49"/>
      <c r="L630" s="15"/>
      <c r="M630" s="15"/>
      <c r="N630" s="15"/>
      <c r="O630" s="15"/>
      <c r="P630" s="15"/>
      <c r="Q630" s="15"/>
      <c r="R630" s="15"/>
      <c r="S630" s="15"/>
      <c r="T630" s="15"/>
      <c r="U630" s="15"/>
      <c r="V630" s="15"/>
      <c r="W630" s="15"/>
      <c r="X630" s="15"/>
      <c r="Y630" s="15"/>
      <c r="Z630" s="15"/>
    </row>
    <row r="631" spans="1:26" ht="15.75" customHeight="1" x14ac:dyDescent="0.25">
      <c r="A631" s="18"/>
      <c r="B631" s="15"/>
      <c r="C631" s="15"/>
      <c r="D631" s="15"/>
      <c r="E631" s="15"/>
      <c r="F631" s="15"/>
      <c r="G631" s="15"/>
      <c r="H631" s="15"/>
      <c r="I631" s="15"/>
      <c r="J631" s="15"/>
      <c r="K631" s="49"/>
      <c r="L631" s="15"/>
      <c r="M631" s="15"/>
      <c r="N631" s="15"/>
      <c r="O631" s="15"/>
      <c r="P631" s="15"/>
      <c r="Q631" s="15"/>
      <c r="R631" s="15"/>
      <c r="S631" s="15"/>
      <c r="T631" s="15"/>
      <c r="U631" s="15"/>
      <c r="V631" s="15"/>
      <c r="W631" s="15"/>
      <c r="X631" s="15"/>
      <c r="Y631" s="15"/>
      <c r="Z631" s="15"/>
    </row>
    <row r="632" spans="1:26" ht="15.75" customHeight="1" x14ac:dyDescent="0.25">
      <c r="A632" s="18"/>
      <c r="B632" s="15"/>
      <c r="C632" s="15"/>
      <c r="D632" s="15"/>
      <c r="E632" s="15"/>
      <c r="F632" s="15"/>
      <c r="G632" s="15"/>
      <c r="H632" s="15"/>
      <c r="I632" s="15"/>
      <c r="J632" s="15"/>
      <c r="K632" s="49"/>
      <c r="L632" s="15"/>
      <c r="M632" s="15"/>
      <c r="N632" s="15"/>
      <c r="O632" s="15"/>
      <c r="P632" s="15"/>
      <c r="Q632" s="15"/>
      <c r="R632" s="15"/>
      <c r="S632" s="15"/>
      <c r="T632" s="15"/>
      <c r="U632" s="15"/>
      <c r="V632" s="15"/>
      <c r="W632" s="15"/>
      <c r="X632" s="15"/>
      <c r="Y632" s="15"/>
      <c r="Z632" s="15"/>
    </row>
    <row r="633" spans="1:26" ht="15.75" customHeight="1" x14ac:dyDescent="0.25">
      <c r="A633" s="18"/>
      <c r="B633" s="15"/>
      <c r="C633" s="15"/>
      <c r="D633" s="15"/>
      <c r="E633" s="15"/>
      <c r="F633" s="15"/>
      <c r="G633" s="15"/>
      <c r="H633" s="15"/>
      <c r="I633" s="15"/>
      <c r="J633" s="15"/>
      <c r="K633" s="49"/>
      <c r="L633" s="15"/>
      <c r="M633" s="15"/>
      <c r="N633" s="15"/>
      <c r="O633" s="15"/>
      <c r="P633" s="15"/>
      <c r="Q633" s="15"/>
      <c r="R633" s="15"/>
      <c r="S633" s="15"/>
      <c r="T633" s="15"/>
      <c r="U633" s="15"/>
      <c r="V633" s="15"/>
      <c r="W633" s="15"/>
      <c r="X633" s="15"/>
      <c r="Y633" s="15"/>
      <c r="Z633" s="15"/>
    </row>
    <row r="634" spans="1:26" ht="15.75" customHeight="1" x14ac:dyDescent="0.25">
      <c r="A634" s="18"/>
      <c r="B634" s="15"/>
      <c r="C634" s="15"/>
      <c r="D634" s="15"/>
      <c r="E634" s="15"/>
      <c r="F634" s="15"/>
      <c r="G634" s="15"/>
      <c r="H634" s="15"/>
      <c r="I634" s="15"/>
      <c r="J634" s="15"/>
      <c r="K634" s="49"/>
      <c r="L634" s="15"/>
      <c r="M634" s="15"/>
      <c r="N634" s="15"/>
      <c r="O634" s="15"/>
      <c r="P634" s="15"/>
      <c r="Q634" s="15"/>
      <c r="R634" s="15"/>
      <c r="S634" s="15"/>
      <c r="T634" s="15"/>
      <c r="U634" s="15"/>
      <c r="V634" s="15"/>
      <c r="W634" s="15"/>
      <c r="X634" s="15"/>
      <c r="Y634" s="15"/>
      <c r="Z634" s="15"/>
    </row>
    <row r="635" spans="1:26" ht="15.75" customHeight="1" x14ac:dyDescent="0.25">
      <c r="A635" s="18"/>
      <c r="B635" s="15"/>
      <c r="C635" s="15"/>
      <c r="D635" s="15"/>
      <c r="E635" s="15"/>
      <c r="F635" s="15"/>
      <c r="G635" s="15"/>
      <c r="H635" s="15"/>
      <c r="I635" s="15"/>
      <c r="J635" s="15"/>
      <c r="K635" s="49"/>
      <c r="L635" s="15"/>
      <c r="M635" s="15"/>
      <c r="N635" s="15"/>
      <c r="O635" s="15"/>
      <c r="P635" s="15"/>
      <c r="Q635" s="15"/>
      <c r="R635" s="15"/>
      <c r="S635" s="15"/>
      <c r="T635" s="15"/>
      <c r="U635" s="15"/>
      <c r="V635" s="15"/>
      <c r="W635" s="15"/>
      <c r="X635" s="15"/>
      <c r="Y635" s="15"/>
      <c r="Z635" s="15"/>
    </row>
    <row r="636" spans="1:26" ht="15.75" customHeight="1" x14ac:dyDescent="0.25">
      <c r="A636" s="18"/>
      <c r="B636" s="15"/>
      <c r="C636" s="15"/>
      <c r="D636" s="15"/>
      <c r="E636" s="15"/>
      <c r="F636" s="15"/>
      <c r="G636" s="15"/>
      <c r="H636" s="15"/>
      <c r="I636" s="15"/>
      <c r="J636" s="15"/>
      <c r="K636" s="49"/>
      <c r="L636" s="15"/>
      <c r="M636" s="15"/>
      <c r="N636" s="15"/>
      <c r="O636" s="15"/>
      <c r="P636" s="15"/>
      <c r="Q636" s="15"/>
      <c r="R636" s="15"/>
      <c r="S636" s="15"/>
      <c r="T636" s="15"/>
      <c r="U636" s="15"/>
      <c r="V636" s="15"/>
      <c r="W636" s="15"/>
      <c r="X636" s="15"/>
      <c r="Y636" s="15"/>
      <c r="Z636" s="15"/>
    </row>
    <row r="637" spans="1:26" ht="15.75" customHeight="1" x14ac:dyDescent="0.25">
      <c r="A637" s="18"/>
      <c r="B637" s="15"/>
      <c r="C637" s="15"/>
      <c r="D637" s="15"/>
      <c r="E637" s="15"/>
      <c r="F637" s="15"/>
      <c r="G637" s="15"/>
      <c r="H637" s="15"/>
      <c r="I637" s="15"/>
      <c r="J637" s="15"/>
      <c r="K637" s="49"/>
      <c r="L637" s="15"/>
      <c r="M637" s="15"/>
      <c r="N637" s="15"/>
      <c r="O637" s="15"/>
      <c r="P637" s="15"/>
      <c r="Q637" s="15"/>
      <c r="R637" s="15"/>
      <c r="S637" s="15"/>
      <c r="T637" s="15"/>
      <c r="U637" s="15"/>
      <c r="V637" s="15"/>
      <c r="W637" s="15"/>
      <c r="X637" s="15"/>
      <c r="Y637" s="15"/>
      <c r="Z637" s="15"/>
    </row>
    <row r="638" spans="1:26" ht="15.75" customHeight="1" x14ac:dyDescent="0.25">
      <c r="A638" s="18"/>
      <c r="B638" s="15"/>
      <c r="C638" s="15"/>
      <c r="D638" s="15"/>
      <c r="E638" s="15"/>
      <c r="F638" s="15"/>
      <c r="G638" s="15"/>
      <c r="H638" s="15"/>
      <c r="I638" s="15"/>
      <c r="J638" s="15"/>
      <c r="K638" s="49"/>
      <c r="L638" s="15"/>
      <c r="M638" s="15"/>
      <c r="N638" s="15"/>
      <c r="O638" s="15"/>
      <c r="P638" s="15"/>
      <c r="Q638" s="15"/>
      <c r="R638" s="15"/>
      <c r="S638" s="15"/>
      <c r="T638" s="15"/>
      <c r="U638" s="15"/>
      <c r="V638" s="15"/>
      <c r="W638" s="15"/>
      <c r="X638" s="15"/>
      <c r="Y638" s="15"/>
      <c r="Z638" s="15"/>
    </row>
    <row r="639" spans="1:26" ht="15.75" customHeight="1" x14ac:dyDescent="0.25">
      <c r="A639" s="18"/>
      <c r="B639" s="15"/>
      <c r="C639" s="15"/>
      <c r="D639" s="15"/>
      <c r="E639" s="15"/>
      <c r="F639" s="15"/>
      <c r="G639" s="15"/>
      <c r="H639" s="15"/>
      <c r="I639" s="15"/>
      <c r="J639" s="15"/>
      <c r="K639" s="49"/>
      <c r="L639" s="15"/>
      <c r="M639" s="15"/>
      <c r="N639" s="15"/>
      <c r="O639" s="15"/>
      <c r="P639" s="15"/>
      <c r="Q639" s="15"/>
      <c r="R639" s="15"/>
      <c r="S639" s="15"/>
      <c r="T639" s="15"/>
      <c r="U639" s="15"/>
      <c r="V639" s="15"/>
      <c r="W639" s="15"/>
      <c r="X639" s="15"/>
      <c r="Y639" s="15"/>
      <c r="Z639" s="15"/>
    </row>
    <row r="640" spans="1:26" ht="15.75" customHeight="1" x14ac:dyDescent="0.25">
      <c r="A640" s="18"/>
      <c r="B640" s="15"/>
      <c r="C640" s="15"/>
      <c r="D640" s="15"/>
      <c r="E640" s="15"/>
      <c r="F640" s="15"/>
      <c r="G640" s="15"/>
      <c r="H640" s="15"/>
      <c r="I640" s="15"/>
      <c r="J640" s="15"/>
      <c r="K640" s="49"/>
      <c r="L640" s="15"/>
      <c r="M640" s="15"/>
      <c r="N640" s="15"/>
      <c r="O640" s="15"/>
      <c r="P640" s="15"/>
      <c r="Q640" s="15"/>
      <c r="R640" s="15"/>
      <c r="S640" s="15"/>
      <c r="T640" s="15"/>
      <c r="U640" s="15"/>
      <c r="V640" s="15"/>
      <c r="W640" s="15"/>
      <c r="X640" s="15"/>
      <c r="Y640" s="15"/>
      <c r="Z640" s="15"/>
    </row>
    <row r="641" spans="1:26" ht="15.75" customHeight="1" x14ac:dyDescent="0.25">
      <c r="A641" s="18"/>
      <c r="B641" s="15"/>
      <c r="C641" s="15"/>
      <c r="D641" s="15"/>
      <c r="E641" s="15"/>
      <c r="F641" s="15"/>
      <c r="G641" s="15"/>
      <c r="H641" s="15"/>
      <c r="I641" s="15"/>
      <c r="J641" s="15"/>
      <c r="K641" s="49"/>
      <c r="L641" s="15"/>
      <c r="M641" s="15"/>
      <c r="N641" s="15"/>
      <c r="O641" s="15"/>
      <c r="P641" s="15"/>
      <c r="Q641" s="15"/>
      <c r="R641" s="15"/>
      <c r="S641" s="15"/>
      <c r="T641" s="15"/>
      <c r="U641" s="15"/>
      <c r="V641" s="15"/>
      <c r="W641" s="15"/>
      <c r="X641" s="15"/>
      <c r="Y641" s="15"/>
      <c r="Z641" s="15"/>
    </row>
    <row r="642" spans="1:26" ht="15.75" customHeight="1" x14ac:dyDescent="0.25">
      <c r="A642" s="18"/>
      <c r="B642" s="15"/>
      <c r="C642" s="15"/>
      <c r="D642" s="15"/>
      <c r="E642" s="15"/>
      <c r="F642" s="15"/>
      <c r="G642" s="15"/>
      <c r="H642" s="15"/>
      <c r="I642" s="15"/>
      <c r="J642" s="15"/>
      <c r="K642" s="49"/>
      <c r="L642" s="15"/>
      <c r="M642" s="15"/>
      <c r="N642" s="15"/>
      <c r="O642" s="15"/>
      <c r="P642" s="15"/>
      <c r="Q642" s="15"/>
      <c r="R642" s="15"/>
      <c r="S642" s="15"/>
      <c r="T642" s="15"/>
      <c r="U642" s="15"/>
      <c r="V642" s="15"/>
      <c r="W642" s="15"/>
      <c r="X642" s="15"/>
      <c r="Y642" s="15"/>
      <c r="Z642" s="15"/>
    </row>
    <row r="643" spans="1:26" ht="15.75" customHeight="1" x14ac:dyDescent="0.25">
      <c r="A643" s="18"/>
      <c r="B643" s="15"/>
      <c r="C643" s="15"/>
      <c r="D643" s="15"/>
      <c r="E643" s="15"/>
      <c r="F643" s="15"/>
      <c r="G643" s="15"/>
      <c r="H643" s="15"/>
      <c r="I643" s="15"/>
      <c r="J643" s="15"/>
      <c r="K643" s="49"/>
      <c r="L643" s="15"/>
      <c r="M643" s="15"/>
      <c r="N643" s="15"/>
      <c r="O643" s="15"/>
      <c r="P643" s="15"/>
      <c r="Q643" s="15"/>
      <c r="R643" s="15"/>
      <c r="S643" s="15"/>
      <c r="T643" s="15"/>
      <c r="U643" s="15"/>
      <c r="V643" s="15"/>
      <c r="W643" s="15"/>
      <c r="X643" s="15"/>
      <c r="Y643" s="15"/>
      <c r="Z643" s="15"/>
    </row>
    <row r="644" spans="1:26" ht="15.75" customHeight="1" x14ac:dyDescent="0.25">
      <c r="A644" s="18"/>
      <c r="B644" s="15"/>
      <c r="C644" s="15"/>
      <c r="D644" s="15"/>
      <c r="E644" s="15"/>
      <c r="F644" s="15"/>
      <c r="G644" s="15"/>
      <c r="H644" s="15"/>
      <c r="I644" s="15"/>
      <c r="J644" s="15"/>
      <c r="K644" s="49"/>
      <c r="L644" s="15"/>
      <c r="M644" s="15"/>
      <c r="N644" s="15"/>
      <c r="O644" s="15"/>
      <c r="P644" s="15"/>
      <c r="Q644" s="15"/>
      <c r="R644" s="15"/>
      <c r="S644" s="15"/>
      <c r="T644" s="15"/>
      <c r="U644" s="15"/>
      <c r="V644" s="15"/>
      <c r="W644" s="15"/>
      <c r="X644" s="15"/>
      <c r="Y644" s="15"/>
      <c r="Z644" s="15"/>
    </row>
    <row r="645" spans="1:26" ht="15.75" customHeight="1" x14ac:dyDescent="0.25">
      <c r="A645" s="18"/>
      <c r="B645" s="15"/>
      <c r="C645" s="15"/>
      <c r="D645" s="15"/>
      <c r="E645" s="15"/>
      <c r="F645" s="15"/>
      <c r="G645" s="15"/>
      <c r="H645" s="15"/>
      <c r="I645" s="15"/>
      <c r="J645" s="15"/>
      <c r="K645" s="49"/>
      <c r="L645" s="15"/>
      <c r="M645" s="15"/>
      <c r="N645" s="15"/>
      <c r="O645" s="15"/>
      <c r="P645" s="15"/>
      <c r="Q645" s="15"/>
      <c r="R645" s="15"/>
      <c r="S645" s="15"/>
      <c r="T645" s="15"/>
      <c r="U645" s="15"/>
      <c r="V645" s="15"/>
      <c r="W645" s="15"/>
      <c r="X645" s="15"/>
      <c r="Y645" s="15"/>
      <c r="Z645" s="15"/>
    </row>
    <row r="646" spans="1:26" ht="15.75" customHeight="1" x14ac:dyDescent="0.25">
      <c r="A646" s="18"/>
      <c r="B646" s="15"/>
      <c r="C646" s="15"/>
      <c r="D646" s="15"/>
      <c r="E646" s="15"/>
      <c r="F646" s="15"/>
      <c r="G646" s="15"/>
      <c r="H646" s="15"/>
      <c r="I646" s="15"/>
      <c r="J646" s="15"/>
      <c r="K646" s="49"/>
      <c r="L646" s="15"/>
      <c r="M646" s="15"/>
      <c r="N646" s="15"/>
      <c r="O646" s="15"/>
      <c r="P646" s="15"/>
      <c r="Q646" s="15"/>
      <c r="R646" s="15"/>
      <c r="S646" s="15"/>
      <c r="T646" s="15"/>
      <c r="U646" s="15"/>
      <c r="V646" s="15"/>
      <c r="W646" s="15"/>
      <c r="X646" s="15"/>
      <c r="Y646" s="15"/>
      <c r="Z646" s="15"/>
    </row>
    <row r="647" spans="1:26" ht="15.75" customHeight="1" x14ac:dyDescent="0.25">
      <c r="A647" s="18"/>
      <c r="B647" s="15"/>
      <c r="C647" s="15"/>
      <c r="D647" s="15"/>
      <c r="E647" s="15"/>
      <c r="F647" s="15"/>
      <c r="G647" s="15"/>
      <c r="H647" s="15"/>
      <c r="I647" s="15"/>
      <c r="J647" s="15"/>
      <c r="K647" s="49"/>
      <c r="L647" s="15"/>
      <c r="M647" s="15"/>
      <c r="N647" s="15"/>
      <c r="O647" s="15"/>
      <c r="P647" s="15"/>
      <c r="Q647" s="15"/>
      <c r="R647" s="15"/>
      <c r="S647" s="15"/>
      <c r="T647" s="15"/>
      <c r="U647" s="15"/>
      <c r="V647" s="15"/>
      <c r="W647" s="15"/>
      <c r="X647" s="15"/>
      <c r="Y647" s="15"/>
      <c r="Z647" s="15"/>
    </row>
    <row r="648" spans="1:26" ht="15.75" customHeight="1" x14ac:dyDescent="0.25">
      <c r="A648" s="18"/>
      <c r="B648" s="15"/>
      <c r="C648" s="15"/>
      <c r="D648" s="15"/>
      <c r="E648" s="15"/>
      <c r="F648" s="15"/>
      <c r="G648" s="15"/>
      <c r="H648" s="15"/>
      <c r="I648" s="15"/>
      <c r="J648" s="15"/>
      <c r="K648" s="49"/>
      <c r="L648" s="15"/>
      <c r="M648" s="15"/>
      <c r="N648" s="15"/>
      <c r="O648" s="15"/>
      <c r="P648" s="15"/>
      <c r="Q648" s="15"/>
      <c r="R648" s="15"/>
      <c r="S648" s="15"/>
      <c r="T648" s="15"/>
      <c r="U648" s="15"/>
      <c r="V648" s="15"/>
      <c r="W648" s="15"/>
      <c r="X648" s="15"/>
      <c r="Y648" s="15"/>
      <c r="Z648" s="15"/>
    </row>
    <row r="649" spans="1:26" ht="15.75" customHeight="1" x14ac:dyDescent="0.25">
      <c r="A649" s="18"/>
      <c r="B649" s="15"/>
      <c r="C649" s="15"/>
      <c r="D649" s="15"/>
      <c r="E649" s="15"/>
      <c r="F649" s="15"/>
      <c r="G649" s="15"/>
      <c r="H649" s="15"/>
      <c r="I649" s="15"/>
      <c r="J649" s="15"/>
      <c r="K649" s="49"/>
      <c r="L649" s="15"/>
      <c r="M649" s="15"/>
      <c r="N649" s="15"/>
      <c r="O649" s="15"/>
      <c r="P649" s="15"/>
      <c r="Q649" s="15"/>
      <c r="R649" s="15"/>
      <c r="S649" s="15"/>
      <c r="T649" s="15"/>
      <c r="U649" s="15"/>
      <c r="V649" s="15"/>
      <c r="W649" s="15"/>
      <c r="X649" s="15"/>
      <c r="Y649" s="15"/>
      <c r="Z649" s="15"/>
    </row>
    <row r="650" spans="1:26" ht="15.75" customHeight="1" x14ac:dyDescent="0.25">
      <c r="A650" s="18"/>
      <c r="B650" s="15"/>
      <c r="C650" s="15"/>
      <c r="D650" s="15"/>
      <c r="E650" s="15"/>
      <c r="F650" s="15"/>
      <c r="G650" s="15"/>
      <c r="H650" s="15"/>
      <c r="I650" s="15"/>
      <c r="J650" s="15"/>
      <c r="K650" s="49"/>
      <c r="L650" s="15"/>
      <c r="M650" s="15"/>
      <c r="N650" s="15"/>
      <c r="O650" s="15"/>
      <c r="P650" s="15"/>
      <c r="Q650" s="15"/>
      <c r="R650" s="15"/>
      <c r="S650" s="15"/>
      <c r="T650" s="15"/>
      <c r="U650" s="15"/>
      <c r="V650" s="15"/>
      <c r="W650" s="15"/>
      <c r="X650" s="15"/>
      <c r="Y650" s="15"/>
      <c r="Z650" s="15"/>
    </row>
    <row r="651" spans="1:26" ht="15.75" customHeight="1" x14ac:dyDescent="0.25">
      <c r="A651" s="18"/>
      <c r="B651" s="15"/>
      <c r="C651" s="15"/>
      <c r="D651" s="15"/>
      <c r="E651" s="15"/>
      <c r="F651" s="15"/>
      <c r="G651" s="15"/>
      <c r="H651" s="15"/>
      <c r="I651" s="15"/>
      <c r="J651" s="15"/>
      <c r="K651" s="49"/>
      <c r="L651" s="15"/>
      <c r="M651" s="15"/>
      <c r="N651" s="15"/>
      <c r="O651" s="15"/>
      <c r="P651" s="15"/>
      <c r="Q651" s="15"/>
      <c r="R651" s="15"/>
      <c r="S651" s="15"/>
      <c r="T651" s="15"/>
      <c r="U651" s="15"/>
      <c r="V651" s="15"/>
      <c r="W651" s="15"/>
      <c r="X651" s="15"/>
      <c r="Y651" s="15"/>
      <c r="Z651" s="15"/>
    </row>
    <row r="652" spans="1:26" ht="15.75" customHeight="1" x14ac:dyDescent="0.25">
      <c r="A652" s="18"/>
      <c r="B652" s="15"/>
      <c r="C652" s="15"/>
      <c r="D652" s="15"/>
      <c r="E652" s="15"/>
      <c r="F652" s="15"/>
      <c r="G652" s="15"/>
      <c r="H652" s="15"/>
      <c r="I652" s="15"/>
      <c r="J652" s="15"/>
      <c r="K652" s="49"/>
      <c r="L652" s="15"/>
      <c r="M652" s="15"/>
      <c r="N652" s="15"/>
      <c r="O652" s="15"/>
      <c r="P652" s="15"/>
      <c r="Q652" s="15"/>
      <c r="R652" s="15"/>
      <c r="S652" s="15"/>
      <c r="T652" s="15"/>
      <c r="U652" s="15"/>
      <c r="V652" s="15"/>
      <c r="W652" s="15"/>
      <c r="X652" s="15"/>
      <c r="Y652" s="15"/>
      <c r="Z652" s="15"/>
    </row>
    <row r="653" spans="1:26" ht="15.75" customHeight="1" x14ac:dyDescent="0.25">
      <c r="A653" s="18"/>
      <c r="B653" s="15"/>
      <c r="C653" s="15"/>
      <c r="D653" s="15"/>
      <c r="E653" s="15"/>
      <c r="F653" s="15"/>
      <c r="G653" s="15"/>
      <c r="H653" s="15"/>
      <c r="I653" s="15"/>
      <c r="J653" s="15"/>
      <c r="K653" s="49"/>
      <c r="L653" s="15"/>
      <c r="M653" s="15"/>
      <c r="N653" s="15"/>
      <c r="O653" s="15"/>
      <c r="P653" s="15"/>
      <c r="Q653" s="15"/>
      <c r="R653" s="15"/>
      <c r="S653" s="15"/>
      <c r="T653" s="15"/>
      <c r="U653" s="15"/>
      <c r="V653" s="15"/>
      <c r="W653" s="15"/>
      <c r="X653" s="15"/>
      <c r="Y653" s="15"/>
      <c r="Z653" s="15"/>
    </row>
    <row r="654" spans="1:26" ht="15.75" customHeight="1" x14ac:dyDescent="0.25">
      <c r="A654" s="18"/>
      <c r="B654" s="15"/>
      <c r="C654" s="15"/>
      <c r="D654" s="15"/>
      <c r="E654" s="15"/>
      <c r="F654" s="15"/>
      <c r="G654" s="15"/>
      <c r="H654" s="15"/>
      <c r="I654" s="15"/>
      <c r="J654" s="15"/>
      <c r="K654" s="49"/>
      <c r="L654" s="15"/>
      <c r="M654" s="15"/>
      <c r="N654" s="15"/>
      <c r="O654" s="15"/>
      <c r="P654" s="15"/>
      <c r="Q654" s="15"/>
      <c r="R654" s="15"/>
      <c r="S654" s="15"/>
      <c r="T654" s="15"/>
      <c r="U654" s="15"/>
      <c r="V654" s="15"/>
      <c r="W654" s="15"/>
      <c r="X654" s="15"/>
      <c r="Y654" s="15"/>
      <c r="Z654" s="15"/>
    </row>
    <row r="655" spans="1:26" ht="15.75" customHeight="1" x14ac:dyDescent="0.25">
      <c r="A655" s="18"/>
      <c r="B655" s="15"/>
      <c r="C655" s="15"/>
      <c r="D655" s="15"/>
      <c r="E655" s="15"/>
      <c r="F655" s="15"/>
      <c r="G655" s="15"/>
      <c r="H655" s="15"/>
      <c r="I655" s="15"/>
      <c r="J655" s="15"/>
      <c r="K655" s="49"/>
      <c r="L655" s="15"/>
      <c r="M655" s="15"/>
      <c r="N655" s="15"/>
      <c r="O655" s="15"/>
      <c r="P655" s="15"/>
      <c r="Q655" s="15"/>
      <c r="R655" s="15"/>
      <c r="S655" s="15"/>
      <c r="T655" s="15"/>
      <c r="U655" s="15"/>
      <c r="V655" s="15"/>
      <c r="W655" s="15"/>
      <c r="X655" s="15"/>
      <c r="Y655" s="15"/>
      <c r="Z655" s="15"/>
    </row>
    <row r="656" spans="1:26" ht="15.75" customHeight="1" x14ac:dyDescent="0.25">
      <c r="A656" s="18"/>
      <c r="B656" s="15"/>
      <c r="C656" s="15"/>
      <c r="D656" s="15"/>
      <c r="E656" s="15"/>
      <c r="F656" s="15"/>
      <c r="G656" s="15"/>
      <c r="H656" s="15"/>
      <c r="I656" s="15"/>
      <c r="J656" s="15"/>
      <c r="K656" s="49"/>
      <c r="L656" s="15"/>
      <c r="M656" s="15"/>
      <c r="N656" s="15"/>
      <c r="O656" s="15"/>
      <c r="P656" s="15"/>
      <c r="Q656" s="15"/>
      <c r="R656" s="15"/>
      <c r="S656" s="15"/>
      <c r="T656" s="15"/>
      <c r="U656" s="15"/>
      <c r="V656" s="15"/>
      <c r="W656" s="15"/>
      <c r="X656" s="15"/>
      <c r="Y656" s="15"/>
      <c r="Z656" s="15"/>
    </row>
    <row r="657" spans="1:26" ht="15.75" customHeight="1" x14ac:dyDescent="0.25">
      <c r="A657" s="18"/>
      <c r="B657" s="15"/>
      <c r="C657" s="15"/>
      <c r="D657" s="15"/>
      <c r="E657" s="15"/>
      <c r="F657" s="15"/>
      <c r="G657" s="15"/>
      <c r="H657" s="15"/>
      <c r="I657" s="15"/>
      <c r="J657" s="15"/>
      <c r="K657" s="49"/>
      <c r="L657" s="15"/>
      <c r="M657" s="15"/>
      <c r="N657" s="15"/>
      <c r="O657" s="15"/>
      <c r="P657" s="15"/>
      <c r="Q657" s="15"/>
      <c r="R657" s="15"/>
      <c r="S657" s="15"/>
      <c r="T657" s="15"/>
      <c r="U657" s="15"/>
      <c r="V657" s="15"/>
      <c r="W657" s="15"/>
      <c r="X657" s="15"/>
      <c r="Y657" s="15"/>
      <c r="Z657" s="15"/>
    </row>
    <row r="658" spans="1:26" ht="15.75" customHeight="1" x14ac:dyDescent="0.25">
      <c r="A658" s="18"/>
      <c r="B658" s="15"/>
      <c r="C658" s="15"/>
      <c r="D658" s="15"/>
      <c r="E658" s="15"/>
      <c r="F658" s="15"/>
      <c r="G658" s="15"/>
      <c r="H658" s="15"/>
      <c r="I658" s="15"/>
      <c r="J658" s="15"/>
      <c r="K658" s="49"/>
      <c r="L658" s="15"/>
      <c r="M658" s="15"/>
      <c r="N658" s="15"/>
      <c r="O658" s="15"/>
      <c r="P658" s="15"/>
      <c r="Q658" s="15"/>
      <c r="R658" s="15"/>
      <c r="S658" s="15"/>
      <c r="T658" s="15"/>
      <c r="U658" s="15"/>
      <c r="V658" s="15"/>
      <c r="W658" s="15"/>
      <c r="X658" s="15"/>
      <c r="Y658" s="15"/>
      <c r="Z658" s="15"/>
    </row>
    <row r="659" spans="1:26" ht="15.75" customHeight="1" x14ac:dyDescent="0.25">
      <c r="A659" s="18"/>
      <c r="B659" s="15"/>
      <c r="C659" s="15"/>
      <c r="D659" s="15"/>
      <c r="E659" s="15"/>
      <c r="F659" s="15"/>
      <c r="G659" s="15"/>
      <c r="H659" s="15"/>
      <c r="I659" s="15"/>
      <c r="J659" s="15"/>
      <c r="K659" s="49"/>
      <c r="L659" s="15"/>
      <c r="M659" s="15"/>
      <c r="N659" s="15"/>
      <c r="O659" s="15"/>
      <c r="P659" s="15"/>
      <c r="Q659" s="15"/>
      <c r="R659" s="15"/>
      <c r="S659" s="15"/>
      <c r="T659" s="15"/>
      <c r="U659" s="15"/>
      <c r="V659" s="15"/>
      <c r="W659" s="15"/>
      <c r="X659" s="15"/>
      <c r="Y659" s="15"/>
      <c r="Z659" s="15"/>
    </row>
    <row r="660" spans="1:26" ht="15.75" customHeight="1" x14ac:dyDescent="0.25">
      <c r="A660" s="18"/>
      <c r="B660" s="15"/>
      <c r="C660" s="15"/>
      <c r="D660" s="15"/>
      <c r="E660" s="15"/>
      <c r="F660" s="15"/>
      <c r="G660" s="15"/>
      <c r="H660" s="15"/>
      <c r="I660" s="15"/>
      <c r="J660" s="15"/>
      <c r="K660" s="49"/>
      <c r="L660" s="15"/>
      <c r="M660" s="15"/>
      <c r="N660" s="15"/>
      <c r="O660" s="15"/>
      <c r="P660" s="15"/>
      <c r="Q660" s="15"/>
      <c r="R660" s="15"/>
      <c r="S660" s="15"/>
      <c r="T660" s="15"/>
      <c r="U660" s="15"/>
      <c r="V660" s="15"/>
      <c r="W660" s="15"/>
      <c r="X660" s="15"/>
      <c r="Y660" s="15"/>
      <c r="Z660" s="15"/>
    </row>
    <row r="661" spans="1:26" ht="15.75" customHeight="1" x14ac:dyDescent="0.25">
      <c r="A661" s="18"/>
      <c r="B661" s="15"/>
      <c r="C661" s="15"/>
      <c r="D661" s="15"/>
      <c r="E661" s="15"/>
      <c r="F661" s="15"/>
      <c r="G661" s="15"/>
      <c r="H661" s="15"/>
      <c r="I661" s="15"/>
      <c r="J661" s="15"/>
      <c r="K661" s="49"/>
      <c r="L661" s="15"/>
      <c r="M661" s="15"/>
      <c r="N661" s="15"/>
      <c r="O661" s="15"/>
      <c r="P661" s="15"/>
      <c r="Q661" s="15"/>
      <c r="R661" s="15"/>
      <c r="S661" s="15"/>
      <c r="T661" s="15"/>
      <c r="U661" s="15"/>
      <c r="V661" s="15"/>
      <c r="W661" s="15"/>
      <c r="X661" s="15"/>
      <c r="Y661" s="15"/>
      <c r="Z661" s="15"/>
    </row>
    <row r="662" spans="1:26" ht="15.75" customHeight="1" x14ac:dyDescent="0.25">
      <c r="A662" s="18"/>
      <c r="B662" s="15"/>
      <c r="C662" s="15"/>
      <c r="D662" s="15"/>
      <c r="E662" s="15"/>
      <c r="F662" s="15"/>
      <c r="G662" s="15"/>
      <c r="H662" s="15"/>
      <c r="I662" s="15"/>
      <c r="J662" s="15"/>
      <c r="K662" s="49"/>
      <c r="L662" s="15"/>
      <c r="M662" s="15"/>
      <c r="N662" s="15"/>
      <c r="O662" s="15"/>
      <c r="P662" s="15"/>
      <c r="Q662" s="15"/>
      <c r="R662" s="15"/>
      <c r="S662" s="15"/>
      <c r="T662" s="15"/>
      <c r="U662" s="15"/>
      <c r="V662" s="15"/>
      <c r="W662" s="15"/>
      <c r="X662" s="15"/>
      <c r="Y662" s="15"/>
      <c r="Z662" s="15"/>
    </row>
    <row r="663" spans="1:26" ht="15.75" customHeight="1" x14ac:dyDescent="0.25">
      <c r="A663" s="18"/>
      <c r="B663" s="15"/>
      <c r="C663" s="15"/>
      <c r="D663" s="15"/>
      <c r="E663" s="15"/>
      <c r="F663" s="15"/>
      <c r="G663" s="15"/>
      <c r="H663" s="15"/>
      <c r="I663" s="15"/>
      <c r="J663" s="15"/>
      <c r="K663" s="49"/>
      <c r="L663" s="15"/>
      <c r="M663" s="15"/>
      <c r="N663" s="15"/>
      <c r="O663" s="15"/>
      <c r="P663" s="15"/>
      <c r="Q663" s="15"/>
      <c r="R663" s="15"/>
      <c r="S663" s="15"/>
      <c r="T663" s="15"/>
      <c r="U663" s="15"/>
      <c r="V663" s="15"/>
      <c r="W663" s="15"/>
      <c r="X663" s="15"/>
      <c r="Y663" s="15"/>
      <c r="Z663" s="15"/>
    </row>
    <row r="664" spans="1:26" ht="15.75" customHeight="1" x14ac:dyDescent="0.25">
      <c r="A664" s="18"/>
      <c r="B664" s="15"/>
      <c r="C664" s="15"/>
      <c r="D664" s="15"/>
      <c r="E664" s="15"/>
      <c r="F664" s="15"/>
      <c r="G664" s="15"/>
      <c r="H664" s="15"/>
      <c r="I664" s="15"/>
      <c r="J664" s="15"/>
      <c r="K664" s="49"/>
      <c r="L664" s="15"/>
      <c r="M664" s="15"/>
      <c r="N664" s="15"/>
      <c r="O664" s="15"/>
      <c r="P664" s="15"/>
      <c r="Q664" s="15"/>
      <c r="R664" s="15"/>
      <c r="S664" s="15"/>
      <c r="T664" s="15"/>
      <c r="U664" s="15"/>
      <c r="V664" s="15"/>
      <c r="W664" s="15"/>
      <c r="X664" s="15"/>
      <c r="Y664" s="15"/>
      <c r="Z664" s="15"/>
    </row>
    <row r="665" spans="1:26" ht="15.75" customHeight="1" x14ac:dyDescent="0.25">
      <c r="A665" s="18"/>
      <c r="B665" s="15"/>
      <c r="C665" s="15"/>
      <c r="D665" s="15"/>
      <c r="E665" s="15"/>
      <c r="F665" s="15"/>
      <c r="G665" s="15"/>
      <c r="H665" s="15"/>
      <c r="I665" s="15"/>
      <c r="J665" s="15"/>
      <c r="K665" s="49"/>
      <c r="L665" s="15"/>
      <c r="M665" s="15"/>
      <c r="N665" s="15"/>
      <c r="O665" s="15"/>
      <c r="P665" s="15"/>
      <c r="Q665" s="15"/>
      <c r="R665" s="15"/>
      <c r="S665" s="15"/>
      <c r="T665" s="15"/>
      <c r="U665" s="15"/>
      <c r="V665" s="15"/>
      <c r="W665" s="15"/>
      <c r="X665" s="15"/>
      <c r="Y665" s="15"/>
      <c r="Z665" s="15"/>
    </row>
    <row r="666" spans="1:26" ht="15.75" customHeight="1" x14ac:dyDescent="0.25">
      <c r="A666" s="18"/>
      <c r="B666" s="15"/>
      <c r="C666" s="15"/>
      <c r="D666" s="15"/>
      <c r="E666" s="15"/>
      <c r="F666" s="15"/>
      <c r="G666" s="15"/>
      <c r="H666" s="15"/>
      <c r="I666" s="15"/>
      <c r="J666" s="15"/>
      <c r="K666" s="49"/>
      <c r="L666" s="15"/>
      <c r="M666" s="15"/>
      <c r="N666" s="15"/>
      <c r="O666" s="15"/>
      <c r="P666" s="15"/>
      <c r="Q666" s="15"/>
      <c r="R666" s="15"/>
      <c r="S666" s="15"/>
      <c r="T666" s="15"/>
      <c r="U666" s="15"/>
      <c r="V666" s="15"/>
      <c r="W666" s="15"/>
      <c r="X666" s="15"/>
      <c r="Y666" s="15"/>
      <c r="Z666" s="15"/>
    </row>
    <row r="667" spans="1:26" ht="15.75" customHeight="1" x14ac:dyDescent="0.25">
      <c r="A667" s="18"/>
      <c r="B667" s="15"/>
      <c r="C667" s="15"/>
      <c r="D667" s="15"/>
      <c r="E667" s="15"/>
      <c r="F667" s="15"/>
      <c r="G667" s="15"/>
      <c r="H667" s="15"/>
      <c r="I667" s="15"/>
      <c r="J667" s="15"/>
      <c r="K667" s="49"/>
      <c r="L667" s="15"/>
      <c r="M667" s="15"/>
      <c r="N667" s="15"/>
      <c r="O667" s="15"/>
      <c r="P667" s="15"/>
      <c r="Q667" s="15"/>
      <c r="R667" s="15"/>
      <c r="S667" s="15"/>
      <c r="T667" s="15"/>
      <c r="U667" s="15"/>
      <c r="V667" s="15"/>
      <c r="W667" s="15"/>
      <c r="X667" s="15"/>
      <c r="Y667" s="15"/>
      <c r="Z667" s="15"/>
    </row>
    <row r="668" spans="1:26" ht="15.75" customHeight="1" x14ac:dyDescent="0.25">
      <c r="A668" s="18"/>
      <c r="B668" s="15"/>
      <c r="C668" s="15"/>
      <c r="D668" s="15"/>
      <c r="E668" s="15"/>
      <c r="F668" s="15"/>
      <c r="G668" s="15"/>
      <c r="H668" s="15"/>
      <c r="I668" s="15"/>
      <c r="J668" s="15"/>
      <c r="K668" s="49"/>
      <c r="L668" s="15"/>
      <c r="M668" s="15"/>
      <c r="N668" s="15"/>
      <c r="O668" s="15"/>
      <c r="P668" s="15"/>
      <c r="Q668" s="15"/>
      <c r="R668" s="15"/>
      <c r="S668" s="15"/>
      <c r="T668" s="15"/>
      <c r="U668" s="15"/>
      <c r="V668" s="15"/>
      <c r="W668" s="15"/>
      <c r="X668" s="15"/>
      <c r="Y668" s="15"/>
      <c r="Z668" s="15"/>
    </row>
    <row r="669" spans="1:26" ht="15.75" customHeight="1" x14ac:dyDescent="0.25">
      <c r="A669" s="18"/>
      <c r="B669" s="15"/>
      <c r="C669" s="15"/>
      <c r="D669" s="15"/>
      <c r="E669" s="15"/>
      <c r="F669" s="15"/>
      <c r="G669" s="15"/>
      <c r="H669" s="15"/>
      <c r="I669" s="15"/>
      <c r="J669" s="15"/>
      <c r="K669" s="49"/>
      <c r="L669" s="15"/>
      <c r="M669" s="15"/>
      <c r="N669" s="15"/>
      <c r="O669" s="15"/>
      <c r="P669" s="15"/>
      <c r="Q669" s="15"/>
      <c r="R669" s="15"/>
      <c r="S669" s="15"/>
      <c r="T669" s="15"/>
      <c r="U669" s="15"/>
      <c r="V669" s="15"/>
      <c r="W669" s="15"/>
      <c r="X669" s="15"/>
      <c r="Y669" s="15"/>
      <c r="Z669" s="15"/>
    </row>
    <row r="670" spans="1:26" ht="15.75" customHeight="1" x14ac:dyDescent="0.25">
      <c r="A670" s="18"/>
      <c r="B670" s="15"/>
      <c r="C670" s="15"/>
      <c r="D670" s="15"/>
      <c r="E670" s="15"/>
      <c r="F670" s="15"/>
      <c r="G670" s="15"/>
      <c r="H670" s="15"/>
      <c r="I670" s="15"/>
      <c r="J670" s="15"/>
      <c r="K670" s="49"/>
      <c r="L670" s="15"/>
      <c r="M670" s="15"/>
      <c r="N670" s="15"/>
      <c r="O670" s="15"/>
      <c r="P670" s="15"/>
      <c r="Q670" s="15"/>
      <c r="R670" s="15"/>
      <c r="S670" s="15"/>
      <c r="T670" s="15"/>
      <c r="U670" s="15"/>
      <c r="V670" s="15"/>
      <c r="W670" s="15"/>
      <c r="X670" s="15"/>
      <c r="Y670" s="15"/>
      <c r="Z670" s="15"/>
    </row>
    <row r="671" spans="1:26" ht="15.75" customHeight="1" x14ac:dyDescent="0.25">
      <c r="A671" s="18"/>
      <c r="B671" s="15"/>
      <c r="C671" s="15"/>
      <c r="D671" s="15"/>
      <c r="E671" s="15"/>
      <c r="F671" s="15"/>
      <c r="G671" s="15"/>
      <c r="H671" s="15"/>
      <c r="I671" s="15"/>
      <c r="J671" s="15"/>
      <c r="K671" s="49"/>
      <c r="L671" s="15"/>
      <c r="M671" s="15"/>
      <c r="N671" s="15"/>
      <c r="O671" s="15"/>
      <c r="P671" s="15"/>
      <c r="Q671" s="15"/>
      <c r="R671" s="15"/>
      <c r="S671" s="15"/>
      <c r="T671" s="15"/>
      <c r="U671" s="15"/>
      <c r="V671" s="15"/>
      <c r="W671" s="15"/>
      <c r="X671" s="15"/>
      <c r="Y671" s="15"/>
      <c r="Z671" s="15"/>
    </row>
    <row r="672" spans="1:26" ht="15.75" customHeight="1" x14ac:dyDescent="0.25">
      <c r="A672" s="18"/>
      <c r="B672" s="15"/>
      <c r="C672" s="15"/>
      <c r="D672" s="15"/>
      <c r="E672" s="15"/>
      <c r="F672" s="15"/>
      <c r="G672" s="15"/>
      <c r="H672" s="15"/>
      <c r="I672" s="15"/>
      <c r="J672" s="15"/>
      <c r="K672" s="49"/>
      <c r="L672" s="15"/>
      <c r="M672" s="15"/>
      <c r="N672" s="15"/>
      <c r="O672" s="15"/>
      <c r="P672" s="15"/>
      <c r="Q672" s="15"/>
      <c r="R672" s="15"/>
      <c r="S672" s="15"/>
      <c r="T672" s="15"/>
      <c r="U672" s="15"/>
      <c r="V672" s="15"/>
      <c r="W672" s="15"/>
      <c r="X672" s="15"/>
      <c r="Y672" s="15"/>
      <c r="Z672" s="15"/>
    </row>
    <row r="673" spans="1:26" ht="15.75" customHeight="1" x14ac:dyDescent="0.25">
      <c r="A673" s="18"/>
      <c r="B673" s="15"/>
      <c r="C673" s="15"/>
      <c r="D673" s="15"/>
      <c r="E673" s="15"/>
      <c r="F673" s="15"/>
      <c r="G673" s="15"/>
      <c r="H673" s="15"/>
      <c r="I673" s="15"/>
      <c r="J673" s="15"/>
      <c r="K673" s="49"/>
      <c r="L673" s="15"/>
      <c r="M673" s="15"/>
      <c r="N673" s="15"/>
      <c r="O673" s="15"/>
      <c r="P673" s="15"/>
      <c r="Q673" s="15"/>
      <c r="R673" s="15"/>
      <c r="S673" s="15"/>
      <c r="T673" s="15"/>
      <c r="U673" s="15"/>
      <c r="V673" s="15"/>
      <c r="W673" s="15"/>
      <c r="X673" s="15"/>
      <c r="Y673" s="15"/>
      <c r="Z673" s="15"/>
    </row>
    <row r="674" spans="1:26" ht="15.75" customHeight="1" x14ac:dyDescent="0.25">
      <c r="A674" s="18"/>
      <c r="B674" s="15"/>
      <c r="C674" s="15"/>
      <c r="D674" s="15"/>
      <c r="E674" s="15"/>
      <c r="F674" s="15"/>
      <c r="G674" s="15"/>
      <c r="H674" s="15"/>
      <c r="I674" s="15"/>
      <c r="J674" s="15"/>
      <c r="K674" s="49"/>
      <c r="L674" s="15"/>
      <c r="M674" s="15"/>
      <c r="N674" s="15"/>
      <c r="O674" s="15"/>
      <c r="P674" s="15"/>
      <c r="Q674" s="15"/>
      <c r="R674" s="15"/>
      <c r="S674" s="15"/>
      <c r="T674" s="15"/>
      <c r="U674" s="15"/>
      <c r="V674" s="15"/>
      <c r="W674" s="15"/>
      <c r="X674" s="15"/>
      <c r="Y674" s="15"/>
      <c r="Z674" s="15"/>
    </row>
    <row r="675" spans="1:26" ht="15.75" customHeight="1" x14ac:dyDescent="0.25">
      <c r="A675" s="18"/>
      <c r="B675" s="15"/>
      <c r="C675" s="15"/>
      <c r="D675" s="15"/>
      <c r="E675" s="15"/>
      <c r="F675" s="15"/>
      <c r="G675" s="15"/>
      <c r="H675" s="15"/>
      <c r="I675" s="15"/>
      <c r="J675" s="15"/>
      <c r="K675" s="49"/>
      <c r="L675" s="15"/>
      <c r="M675" s="15"/>
      <c r="N675" s="15"/>
      <c r="O675" s="15"/>
      <c r="P675" s="15"/>
      <c r="Q675" s="15"/>
      <c r="R675" s="15"/>
      <c r="S675" s="15"/>
      <c r="T675" s="15"/>
      <c r="U675" s="15"/>
      <c r="V675" s="15"/>
      <c r="W675" s="15"/>
      <c r="X675" s="15"/>
      <c r="Y675" s="15"/>
      <c r="Z675" s="15"/>
    </row>
    <row r="676" spans="1:26" ht="15.75" customHeight="1" x14ac:dyDescent="0.25">
      <c r="A676" s="18"/>
      <c r="B676" s="15"/>
      <c r="C676" s="15"/>
      <c r="D676" s="15"/>
      <c r="E676" s="15"/>
      <c r="F676" s="15"/>
      <c r="G676" s="15"/>
      <c r="H676" s="15"/>
      <c r="I676" s="15"/>
      <c r="J676" s="15"/>
      <c r="K676" s="49"/>
      <c r="L676" s="15"/>
      <c r="M676" s="15"/>
      <c r="N676" s="15"/>
      <c r="O676" s="15"/>
      <c r="P676" s="15"/>
      <c r="Q676" s="15"/>
      <c r="R676" s="15"/>
      <c r="S676" s="15"/>
      <c r="T676" s="15"/>
      <c r="U676" s="15"/>
      <c r="V676" s="15"/>
      <c r="W676" s="15"/>
      <c r="X676" s="15"/>
      <c r="Y676" s="15"/>
      <c r="Z676" s="15"/>
    </row>
    <row r="677" spans="1:26" ht="15.75" customHeight="1" x14ac:dyDescent="0.25">
      <c r="A677" s="18"/>
      <c r="B677" s="15"/>
      <c r="C677" s="15"/>
      <c r="D677" s="15"/>
      <c r="E677" s="15"/>
      <c r="F677" s="15"/>
      <c r="G677" s="15"/>
      <c r="H677" s="15"/>
      <c r="I677" s="15"/>
      <c r="J677" s="15"/>
      <c r="K677" s="49"/>
      <c r="L677" s="15"/>
      <c r="M677" s="15"/>
      <c r="N677" s="15"/>
      <c r="O677" s="15"/>
      <c r="P677" s="15"/>
      <c r="Q677" s="15"/>
      <c r="R677" s="15"/>
      <c r="S677" s="15"/>
      <c r="T677" s="15"/>
      <c r="U677" s="15"/>
      <c r="V677" s="15"/>
      <c r="W677" s="15"/>
      <c r="X677" s="15"/>
      <c r="Y677" s="15"/>
      <c r="Z677" s="15"/>
    </row>
    <row r="678" spans="1:26" ht="15.75" customHeight="1" x14ac:dyDescent="0.25">
      <c r="A678" s="18"/>
      <c r="B678" s="15"/>
      <c r="C678" s="15"/>
      <c r="D678" s="15"/>
      <c r="E678" s="15"/>
      <c r="F678" s="15"/>
      <c r="G678" s="15"/>
      <c r="H678" s="15"/>
      <c r="I678" s="15"/>
      <c r="J678" s="15"/>
      <c r="K678" s="49"/>
      <c r="L678" s="15"/>
      <c r="M678" s="15"/>
      <c r="N678" s="15"/>
      <c r="O678" s="15"/>
      <c r="P678" s="15"/>
      <c r="Q678" s="15"/>
      <c r="R678" s="15"/>
      <c r="S678" s="15"/>
      <c r="T678" s="15"/>
      <c r="U678" s="15"/>
      <c r="V678" s="15"/>
      <c r="W678" s="15"/>
      <c r="X678" s="15"/>
      <c r="Y678" s="15"/>
      <c r="Z678" s="15"/>
    </row>
    <row r="679" spans="1:26" ht="15.75" customHeight="1" x14ac:dyDescent="0.25">
      <c r="A679" s="18"/>
      <c r="B679" s="15"/>
      <c r="C679" s="15"/>
      <c r="D679" s="15"/>
      <c r="E679" s="15"/>
      <c r="F679" s="15"/>
      <c r="G679" s="15"/>
      <c r="H679" s="15"/>
      <c r="I679" s="15"/>
      <c r="J679" s="15"/>
      <c r="K679" s="49"/>
      <c r="L679" s="15"/>
      <c r="M679" s="15"/>
      <c r="N679" s="15"/>
      <c r="O679" s="15"/>
      <c r="P679" s="15"/>
      <c r="Q679" s="15"/>
      <c r="R679" s="15"/>
      <c r="S679" s="15"/>
      <c r="T679" s="15"/>
      <c r="U679" s="15"/>
      <c r="V679" s="15"/>
      <c r="W679" s="15"/>
      <c r="X679" s="15"/>
      <c r="Y679" s="15"/>
      <c r="Z679" s="15"/>
    </row>
    <row r="680" spans="1:26" ht="15.75" customHeight="1" x14ac:dyDescent="0.25">
      <c r="A680" s="18"/>
      <c r="B680" s="15"/>
      <c r="C680" s="15"/>
      <c r="D680" s="15"/>
      <c r="E680" s="15"/>
      <c r="F680" s="15"/>
      <c r="G680" s="15"/>
      <c r="H680" s="15"/>
      <c r="I680" s="15"/>
      <c r="J680" s="15"/>
      <c r="K680" s="49"/>
      <c r="L680" s="15"/>
      <c r="M680" s="15"/>
      <c r="N680" s="15"/>
      <c r="O680" s="15"/>
      <c r="P680" s="15"/>
      <c r="Q680" s="15"/>
      <c r="R680" s="15"/>
      <c r="S680" s="15"/>
      <c r="T680" s="15"/>
      <c r="U680" s="15"/>
      <c r="V680" s="15"/>
      <c r="W680" s="15"/>
      <c r="X680" s="15"/>
      <c r="Y680" s="15"/>
      <c r="Z680" s="15"/>
    </row>
    <row r="681" spans="1:26" ht="15.75" customHeight="1" x14ac:dyDescent="0.25">
      <c r="A681" s="18"/>
      <c r="B681" s="15"/>
      <c r="C681" s="15"/>
      <c r="D681" s="15"/>
      <c r="E681" s="15"/>
      <c r="F681" s="15"/>
      <c r="G681" s="15"/>
      <c r="H681" s="15"/>
      <c r="I681" s="15"/>
      <c r="J681" s="15"/>
      <c r="K681" s="49"/>
      <c r="L681" s="15"/>
      <c r="M681" s="15"/>
      <c r="N681" s="15"/>
      <c r="O681" s="15"/>
      <c r="P681" s="15"/>
      <c r="Q681" s="15"/>
      <c r="R681" s="15"/>
      <c r="S681" s="15"/>
      <c r="T681" s="15"/>
      <c r="U681" s="15"/>
      <c r="V681" s="15"/>
      <c r="W681" s="15"/>
      <c r="X681" s="15"/>
      <c r="Y681" s="15"/>
      <c r="Z681" s="15"/>
    </row>
    <row r="682" spans="1:26" ht="15.75" customHeight="1" x14ac:dyDescent="0.25">
      <c r="A682" s="18"/>
      <c r="B682" s="15"/>
      <c r="C682" s="15"/>
      <c r="D682" s="15"/>
      <c r="E682" s="15"/>
      <c r="F682" s="15"/>
      <c r="G682" s="15"/>
      <c r="H682" s="15"/>
      <c r="I682" s="15"/>
      <c r="J682" s="15"/>
      <c r="K682" s="49"/>
      <c r="L682" s="15"/>
      <c r="M682" s="15"/>
      <c r="N682" s="15"/>
      <c r="O682" s="15"/>
      <c r="P682" s="15"/>
      <c r="Q682" s="15"/>
      <c r="R682" s="15"/>
      <c r="S682" s="15"/>
      <c r="T682" s="15"/>
      <c r="U682" s="15"/>
      <c r="V682" s="15"/>
      <c r="W682" s="15"/>
      <c r="X682" s="15"/>
      <c r="Y682" s="15"/>
      <c r="Z682" s="15"/>
    </row>
    <row r="683" spans="1:26" ht="15.75" customHeight="1" x14ac:dyDescent="0.25">
      <c r="A683" s="18"/>
      <c r="B683" s="15"/>
      <c r="C683" s="15"/>
      <c r="D683" s="15"/>
      <c r="E683" s="15"/>
      <c r="F683" s="15"/>
      <c r="G683" s="15"/>
      <c r="H683" s="15"/>
      <c r="I683" s="15"/>
      <c r="J683" s="15"/>
      <c r="K683" s="49"/>
      <c r="L683" s="15"/>
      <c r="M683" s="15"/>
      <c r="N683" s="15"/>
      <c r="O683" s="15"/>
      <c r="P683" s="15"/>
      <c r="Q683" s="15"/>
      <c r="R683" s="15"/>
      <c r="S683" s="15"/>
      <c r="T683" s="15"/>
      <c r="U683" s="15"/>
      <c r="V683" s="15"/>
      <c r="W683" s="15"/>
      <c r="X683" s="15"/>
      <c r="Y683" s="15"/>
      <c r="Z683" s="15"/>
    </row>
    <row r="684" spans="1:26" ht="15.75" customHeight="1" x14ac:dyDescent="0.25">
      <c r="A684" s="18"/>
      <c r="B684" s="15"/>
      <c r="C684" s="15"/>
      <c r="D684" s="15"/>
      <c r="E684" s="15"/>
      <c r="F684" s="15"/>
      <c r="G684" s="15"/>
      <c r="H684" s="15"/>
      <c r="I684" s="15"/>
      <c r="J684" s="15"/>
      <c r="K684" s="49"/>
      <c r="L684" s="15"/>
      <c r="M684" s="15"/>
      <c r="N684" s="15"/>
      <c r="O684" s="15"/>
      <c r="P684" s="15"/>
      <c r="Q684" s="15"/>
      <c r="R684" s="15"/>
      <c r="S684" s="15"/>
      <c r="T684" s="15"/>
      <c r="U684" s="15"/>
      <c r="V684" s="15"/>
      <c r="W684" s="15"/>
      <c r="X684" s="15"/>
      <c r="Y684" s="15"/>
      <c r="Z684" s="15"/>
    </row>
    <row r="685" spans="1:26" ht="15.75" customHeight="1" x14ac:dyDescent="0.25">
      <c r="A685" s="18"/>
      <c r="B685" s="15"/>
      <c r="C685" s="15"/>
      <c r="D685" s="15"/>
      <c r="E685" s="15"/>
      <c r="F685" s="15"/>
      <c r="G685" s="15"/>
      <c r="H685" s="15"/>
      <c r="I685" s="15"/>
      <c r="J685" s="15"/>
      <c r="K685" s="49"/>
      <c r="L685" s="15"/>
      <c r="M685" s="15"/>
      <c r="N685" s="15"/>
      <c r="O685" s="15"/>
      <c r="P685" s="15"/>
      <c r="Q685" s="15"/>
      <c r="R685" s="15"/>
      <c r="S685" s="15"/>
      <c r="T685" s="15"/>
      <c r="U685" s="15"/>
      <c r="V685" s="15"/>
      <c r="W685" s="15"/>
      <c r="X685" s="15"/>
      <c r="Y685" s="15"/>
      <c r="Z685" s="15"/>
    </row>
    <row r="686" spans="1:26" ht="15.75" customHeight="1" x14ac:dyDescent="0.25">
      <c r="A686" s="18"/>
      <c r="B686" s="15"/>
      <c r="C686" s="15"/>
      <c r="D686" s="15"/>
      <c r="E686" s="15"/>
      <c r="F686" s="15"/>
      <c r="G686" s="15"/>
      <c r="H686" s="15"/>
      <c r="I686" s="15"/>
      <c r="J686" s="15"/>
      <c r="K686" s="49"/>
      <c r="L686" s="15"/>
      <c r="M686" s="15"/>
      <c r="N686" s="15"/>
      <c r="O686" s="15"/>
      <c r="P686" s="15"/>
      <c r="Q686" s="15"/>
      <c r="R686" s="15"/>
      <c r="S686" s="15"/>
      <c r="T686" s="15"/>
      <c r="U686" s="15"/>
      <c r="V686" s="15"/>
      <c r="W686" s="15"/>
      <c r="X686" s="15"/>
      <c r="Y686" s="15"/>
      <c r="Z686" s="15"/>
    </row>
    <row r="687" spans="1:26" ht="15.75" customHeight="1" x14ac:dyDescent="0.25">
      <c r="A687" s="18"/>
      <c r="B687" s="15"/>
      <c r="C687" s="15"/>
      <c r="D687" s="15"/>
      <c r="E687" s="15"/>
      <c r="F687" s="15"/>
      <c r="G687" s="15"/>
      <c r="H687" s="15"/>
      <c r="I687" s="15"/>
      <c r="J687" s="15"/>
      <c r="K687" s="49"/>
      <c r="L687" s="15"/>
      <c r="M687" s="15"/>
      <c r="N687" s="15"/>
      <c r="O687" s="15"/>
      <c r="P687" s="15"/>
      <c r="Q687" s="15"/>
      <c r="R687" s="15"/>
      <c r="S687" s="15"/>
      <c r="T687" s="15"/>
      <c r="U687" s="15"/>
      <c r="V687" s="15"/>
      <c r="W687" s="15"/>
      <c r="X687" s="15"/>
      <c r="Y687" s="15"/>
      <c r="Z687" s="15"/>
    </row>
    <row r="688" spans="1:26" ht="15.75" customHeight="1" x14ac:dyDescent="0.25">
      <c r="A688" s="18"/>
      <c r="B688" s="15"/>
      <c r="C688" s="15"/>
      <c r="D688" s="15"/>
      <c r="E688" s="15"/>
      <c r="F688" s="15"/>
      <c r="G688" s="15"/>
      <c r="H688" s="15"/>
      <c r="I688" s="15"/>
      <c r="J688" s="15"/>
      <c r="K688" s="49"/>
      <c r="L688" s="15"/>
      <c r="M688" s="15"/>
      <c r="N688" s="15"/>
      <c r="O688" s="15"/>
      <c r="P688" s="15"/>
      <c r="Q688" s="15"/>
      <c r="R688" s="15"/>
      <c r="S688" s="15"/>
      <c r="T688" s="15"/>
      <c r="U688" s="15"/>
      <c r="V688" s="15"/>
      <c r="W688" s="15"/>
      <c r="X688" s="15"/>
      <c r="Y688" s="15"/>
      <c r="Z688" s="15"/>
    </row>
    <row r="689" spans="1:26" ht="15.75" customHeight="1" x14ac:dyDescent="0.25">
      <c r="A689" s="18"/>
      <c r="B689" s="15"/>
      <c r="C689" s="15"/>
      <c r="D689" s="15"/>
      <c r="E689" s="15"/>
      <c r="F689" s="15"/>
      <c r="G689" s="15"/>
      <c r="H689" s="15"/>
      <c r="I689" s="15"/>
      <c r="J689" s="15"/>
      <c r="K689" s="49"/>
      <c r="L689" s="15"/>
      <c r="M689" s="15"/>
      <c r="N689" s="15"/>
      <c r="O689" s="15"/>
      <c r="P689" s="15"/>
      <c r="Q689" s="15"/>
      <c r="R689" s="15"/>
      <c r="S689" s="15"/>
      <c r="T689" s="15"/>
      <c r="U689" s="15"/>
      <c r="V689" s="15"/>
      <c r="W689" s="15"/>
      <c r="X689" s="15"/>
      <c r="Y689" s="15"/>
      <c r="Z689" s="15"/>
    </row>
    <row r="690" spans="1:26" ht="15.75" customHeight="1" x14ac:dyDescent="0.25">
      <c r="A690" s="18"/>
      <c r="B690" s="15"/>
      <c r="C690" s="15"/>
      <c r="D690" s="15"/>
      <c r="E690" s="15"/>
      <c r="F690" s="15"/>
      <c r="G690" s="15"/>
      <c r="H690" s="15"/>
      <c r="I690" s="15"/>
      <c r="J690" s="15"/>
      <c r="K690" s="49"/>
      <c r="L690" s="15"/>
      <c r="M690" s="15"/>
      <c r="N690" s="15"/>
      <c r="O690" s="15"/>
      <c r="P690" s="15"/>
      <c r="Q690" s="15"/>
      <c r="R690" s="15"/>
      <c r="S690" s="15"/>
      <c r="T690" s="15"/>
      <c r="U690" s="15"/>
      <c r="V690" s="15"/>
      <c r="W690" s="15"/>
      <c r="X690" s="15"/>
      <c r="Y690" s="15"/>
      <c r="Z690" s="15"/>
    </row>
    <row r="691" spans="1:26" ht="15.75" customHeight="1" x14ac:dyDescent="0.25">
      <c r="A691" s="18"/>
      <c r="B691" s="15"/>
      <c r="C691" s="15"/>
      <c r="D691" s="15"/>
      <c r="E691" s="15"/>
      <c r="F691" s="15"/>
      <c r="G691" s="15"/>
      <c r="H691" s="15"/>
      <c r="I691" s="15"/>
      <c r="J691" s="15"/>
      <c r="K691" s="49"/>
      <c r="L691" s="15"/>
      <c r="M691" s="15"/>
      <c r="N691" s="15"/>
      <c r="O691" s="15"/>
      <c r="P691" s="15"/>
      <c r="Q691" s="15"/>
      <c r="R691" s="15"/>
      <c r="S691" s="15"/>
      <c r="T691" s="15"/>
      <c r="U691" s="15"/>
      <c r="V691" s="15"/>
      <c r="W691" s="15"/>
      <c r="X691" s="15"/>
      <c r="Y691" s="15"/>
      <c r="Z691" s="15"/>
    </row>
    <row r="692" spans="1:26" ht="15.75" customHeight="1" x14ac:dyDescent="0.25">
      <c r="A692" s="18"/>
      <c r="B692" s="15"/>
      <c r="C692" s="15"/>
      <c r="D692" s="15"/>
      <c r="E692" s="15"/>
      <c r="F692" s="15"/>
      <c r="G692" s="15"/>
      <c r="H692" s="15"/>
      <c r="I692" s="15"/>
      <c r="J692" s="15"/>
      <c r="K692" s="49"/>
      <c r="L692" s="15"/>
      <c r="M692" s="15"/>
      <c r="N692" s="15"/>
      <c r="O692" s="15"/>
      <c r="P692" s="15"/>
      <c r="Q692" s="15"/>
      <c r="R692" s="15"/>
      <c r="S692" s="15"/>
      <c r="T692" s="15"/>
      <c r="U692" s="15"/>
      <c r="V692" s="15"/>
      <c r="W692" s="15"/>
      <c r="X692" s="15"/>
      <c r="Y692" s="15"/>
      <c r="Z692" s="15"/>
    </row>
    <row r="693" spans="1:26" ht="15.75" customHeight="1" x14ac:dyDescent="0.25">
      <c r="A693" s="18"/>
      <c r="B693" s="15"/>
      <c r="C693" s="15"/>
      <c r="D693" s="15"/>
      <c r="E693" s="15"/>
      <c r="F693" s="15"/>
      <c r="G693" s="15"/>
      <c r="H693" s="15"/>
      <c r="I693" s="15"/>
      <c r="J693" s="15"/>
      <c r="K693" s="49"/>
      <c r="L693" s="15"/>
      <c r="M693" s="15"/>
      <c r="N693" s="15"/>
      <c r="O693" s="15"/>
      <c r="P693" s="15"/>
      <c r="Q693" s="15"/>
      <c r="R693" s="15"/>
      <c r="S693" s="15"/>
      <c r="T693" s="15"/>
      <c r="U693" s="15"/>
      <c r="V693" s="15"/>
      <c r="W693" s="15"/>
      <c r="X693" s="15"/>
      <c r="Y693" s="15"/>
      <c r="Z693" s="15"/>
    </row>
    <row r="694" spans="1:26" ht="15.75" customHeight="1" x14ac:dyDescent="0.25">
      <c r="A694" s="18"/>
      <c r="B694" s="15"/>
      <c r="C694" s="15"/>
      <c r="D694" s="15"/>
      <c r="E694" s="15"/>
      <c r="F694" s="15"/>
      <c r="G694" s="15"/>
      <c r="H694" s="15"/>
      <c r="I694" s="15"/>
      <c r="J694" s="15"/>
      <c r="K694" s="49"/>
      <c r="L694" s="15"/>
      <c r="M694" s="15"/>
      <c r="N694" s="15"/>
      <c r="O694" s="15"/>
      <c r="P694" s="15"/>
      <c r="Q694" s="15"/>
      <c r="R694" s="15"/>
      <c r="S694" s="15"/>
      <c r="T694" s="15"/>
      <c r="U694" s="15"/>
      <c r="V694" s="15"/>
      <c r="W694" s="15"/>
      <c r="X694" s="15"/>
      <c r="Y694" s="15"/>
      <c r="Z694" s="15"/>
    </row>
    <row r="695" spans="1:26" ht="15.75" customHeight="1" x14ac:dyDescent="0.25">
      <c r="A695" s="18"/>
      <c r="B695" s="15"/>
      <c r="C695" s="15"/>
      <c r="D695" s="15"/>
      <c r="E695" s="15"/>
      <c r="F695" s="15"/>
      <c r="G695" s="15"/>
      <c r="H695" s="15"/>
      <c r="I695" s="15"/>
      <c r="J695" s="15"/>
      <c r="K695" s="49"/>
      <c r="L695" s="15"/>
      <c r="M695" s="15"/>
      <c r="N695" s="15"/>
      <c r="O695" s="15"/>
      <c r="P695" s="15"/>
      <c r="Q695" s="15"/>
      <c r="R695" s="15"/>
      <c r="S695" s="15"/>
      <c r="T695" s="15"/>
      <c r="U695" s="15"/>
      <c r="V695" s="15"/>
      <c r="W695" s="15"/>
      <c r="X695" s="15"/>
      <c r="Y695" s="15"/>
      <c r="Z695" s="15"/>
    </row>
    <row r="696" spans="1:26" ht="15.75" customHeight="1" x14ac:dyDescent="0.25">
      <c r="A696" s="18"/>
      <c r="B696" s="15"/>
      <c r="C696" s="15"/>
      <c r="D696" s="15"/>
      <c r="E696" s="15"/>
      <c r="F696" s="15"/>
      <c r="G696" s="15"/>
      <c r="H696" s="15"/>
      <c r="I696" s="15"/>
      <c r="J696" s="15"/>
      <c r="K696" s="49"/>
      <c r="L696" s="15"/>
      <c r="M696" s="15"/>
      <c r="N696" s="15"/>
      <c r="O696" s="15"/>
      <c r="P696" s="15"/>
      <c r="Q696" s="15"/>
      <c r="R696" s="15"/>
      <c r="S696" s="15"/>
      <c r="T696" s="15"/>
      <c r="U696" s="15"/>
      <c r="V696" s="15"/>
      <c r="W696" s="15"/>
      <c r="X696" s="15"/>
      <c r="Y696" s="15"/>
      <c r="Z696" s="15"/>
    </row>
    <row r="697" spans="1:26" ht="15.75" customHeight="1" x14ac:dyDescent="0.25">
      <c r="A697" s="18"/>
      <c r="B697" s="15"/>
      <c r="C697" s="15"/>
      <c r="D697" s="15"/>
      <c r="E697" s="15"/>
      <c r="F697" s="15"/>
      <c r="G697" s="15"/>
      <c r="H697" s="15"/>
      <c r="I697" s="15"/>
      <c r="J697" s="15"/>
      <c r="K697" s="49"/>
      <c r="L697" s="15"/>
      <c r="M697" s="15"/>
      <c r="N697" s="15"/>
      <c r="O697" s="15"/>
      <c r="P697" s="15"/>
      <c r="Q697" s="15"/>
      <c r="R697" s="15"/>
      <c r="S697" s="15"/>
      <c r="T697" s="15"/>
      <c r="U697" s="15"/>
      <c r="V697" s="15"/>
      <c r="W697" s="15"/>
      <c r="X697" s="15"/>
      <c r="Y697" s="15"/>
      <c r="Z697" s="15"/>
    </row>
    <row r="698" spans="1:26" ht="15.75" customHeight="1" x14ac:dyDescent="0.25">
      <c r="A698" s="18"/>
      <c r="B698" s="15"/>
      <c r="C698" s="15"/>
      <c r="D698" s="15"/>
      <c r="E698" s="15"/>
      <c r="F698" s="15"/>
      <c r="G698" s="15"/>
      <c r="H698" s="15"/>
      <c r="I698" s="15"/>
      <c r="J698" s="15"/>
      <c r="K698" s="49"/>
      <c r="L698" s="15"/>
      <c r="M698" s="15"/>
      <c r="N698" s="15"/>
      <c r="O698" s="15"/>
      <c r="P698" s="15"/>
      <c r="Q698" s="15"/>
      <c r="R698" s="15"/>
      <c r="S698" s="15"/>
      <c r="T698" s="15"/>
      <c r="U698" s="15"/>
      <c r="V698" s="15"/>
      <c r="W698" s="15"/>
      <c r="X698" s="15"/>
      <c r="Y698" s="15"/>
      <c r="Z698" s="15"/>
    </row>
    <row r="699" spans="1:26" ht="15.75" customHeight="1" x14ac:dyDescent="0.25">
      <c r="A699" s="18"/>
      <c r="B699" s="15"/>
      <c r="C699" s="15"/>
      <c r="D699" s="15"/>
      <c r="E699" s="15"/>
      <c r="F699" s="15"/>
      <c r="G699" s="15"/>
      <c r="H699" s="15"/>
      <c r="I699" s="15"/>
      <c r="J699" s="15"/>
      <c r="K699" s="49"/>
      <c r="L699" s="15"/>
      <c r="M699" s="15"/>
      <c r="N699" s="15"/>
      <c r="O699" s="15"/>
      <c r="P699" s="15"/>
      <c r="Q699" s="15"/>
      <c r="R699" s="15"/>
      <c r="S699" s="15"/>
      <c r="T699" s="15"/>
      <c r="U699" s="15"/>
      <c r="V699" s="15"/>
      <c r="W699" s="15"/>
      <c r="X699" s="15"/>
      <c r="Y699" s="15"/>
      <c r="Z699" s="15"/>
    </row>
    <row r="700" spans="1:26" ht="15.75" customHeight="1" x14ac:dyDescent="0.25">
      <c r="A700" s="18"/>
      <c r="B700" s="15"/>
      <c r="C700" s="15"/>
      <c r="D700" s="15"/>
      <c r="E700" s="15"/>
      <c r="F700" s="15"/>
      <c r="G700" s="15"/>
      <c r="H700" s="15"/>
      <c r="I700" s="15"/>
      <c r="J700" s="15"/>
      <c r="K700" s="49"/>
      <c r="L700" s="15"/>
      <c r="M700" s="15"/>
      <c r="N700" s="15"/>
      <c r="O700" s="15"/>
      <c r="P700" s="15"/>
      <c r="Q700" s="15"/>
      <c r="R700" s="15"/>
      <c r="S700" s="15"/>
      <c r="T700" s="15"/>
      <c r="U700" s="15"/>
      <c r="V700" s="15"/>
      <c r="W700" s="15"/>
      <c r="X700" s="15"/>
      <c r="Y700" s="15"/>
      <c r="Z700" s="15"/>
    </row>
    <row r="701" spans="1:26" ht="15.75" customHeight="1" x14ac:dyDescent="0.25">
      <c r="A701" s="18"/>
      <c r="B701" s="15"/>
      <c r="C701" s="15"/>
      <c r="D701" s="15"/>
      <c r="E701" s="15"/>
      <c r="F701" s="15"/>
      <c r="G701" s="15"/>
      <c r="H701" s="15"/>
      <c r="I701" s="15"/>
      <c r="J701" s="15"/>
      <c r="K701" s="49"/>
      <c r="L701" s="15"/>
      <c r="M701" s="15"/>
      <c r="N701" s="15"/>
      <c r="O701" s="15"/>
      <c r="P701" s="15"/>
      <c r="Q701" s="15"/>
      <c r="R701" s="15"/>
      <c r="S701" s="15"/>
      <c r="T701" s="15"/>
      <c r="U701" s="15"/>
      <c r="V701" s="15"/>
      <c r="W701" s="15"/>
      <c r="X701" s="15"/>
      <c r="Y701" s="15"/>
      <c r="Z701" s="15"/>
    </row>
    <row r="702" spans="1:26" ht="15.75" customHeight="1" x14ac:dyDescent="0.25">
      <c r="A702" s="18"/>
      <c r="B702" s="15"/>
      <c r="C702" s="15"/>
      <c r="D702" s="15"/>
      <c r="E702" s="15"/>
      <c r="F702" s="15"/>
      <c r="G702" s="15"/>
      <c r="H702" s="15"/>
      <c r="I702" s="15"/>
      <c r="J702" s="15"/>
      <c r="K702" s="49"/>
      <c r="L702" s="15"/>
      <c r="M702" s="15"/>
      <c r="N702" s="15"/>
      <c r="O702" s="15"/>
      <c r="P702" s="15"/>
      <c r="Q702" s="15"/>
      <c r="R702" s="15"/>
      <c r="S702" s="15"/>
      <c r="T702" s="15"/>
      <c r="U702" s="15"/>
      <c r="V702" s="15"/>
      <c r="W702" s="15"/>
      <c r="X702" s="15"/>
      <c r="Y702" s="15"/>
      <c r="Z702" s="15"/>
    </row>
    <row r="703" spans="1:26" ht="15.75" customHeight="1" x14ac:dyDescent="0.25">
      <c r="A703" s="18"/>
      <c r="B703" s="15"/>
      <c r="C703" s="15"/>
      <c r="D703" s="15"/>
      <c r="E703" s="15"/>
      <c r="F703" s="15"/>
      <c r="G703" s="15"/>
      <c r="H703" s="15"/>
      <c r="I703" s="15"/>
      <c r="J703" s="15"/>
      <c r="K703" s="49"/>
      <c r="L703" s="15"/>
      <c r="M703" s="15"/>
      <c r="N703" s="15"/>
      <c r="O703" s="15"/>
      <c r="P703" s="15"/>
      <c r="Q703" s="15"/>
      <c r="R703" s="15"/>
      <c r="S703" s="15"/>
      <c r="T703" s="15"/>
      <c r="U703" s="15"/>
      <c r="V703" s="15"/>
      <c r="W703" s="15"/>
      <c r="X703" s="15"/>
      <c r="Y703" s="15"/>
      <c r="Z703" s="15"/>
    </row>
    <row r="704" spans="1:26" ht="15.75" customHeight="1" x14ac:dyDescent="0.25">
      <c r="A704" s="18"/>
      <c r="B704" s="15"/>
      <c r="C704" s="15"/>
      <c r="D704" s="15"/>
      <c r="E704" s="15"/>
      <c r="F704" s="15"/>
      <c r="G704" s="15"/>
      <c r="H704" s="15"/>
      <c r="I704" s="15"/>
      <c r="J704" s="15"/>
      <c r="K704" s="49"/>
      <c r="L704" s="15"/>
      <c r="M704" s="15"/>
      <c r="N704" s="15"/>
      <c r="O704" s="15"/>
      <c r="P704" s="15"/>
      <c r="Q704" s="15"/>
      <c r="R704" s="15"/>
      <c r="S704" s="15"/>
      <c r="T704" s="15"/>
      <c r="U704" s="15"/>
      <c r="V704" s="15"/>
      <c r="W704" s="15"/>
      <c r="X704" s="15"/>
      <c r="Y704" s="15"/>
      <c r="Z704" s="15"/>
    </row>
    <row r="705" spans="1:26" ht="15.75" customHeight="1" x14ac:dyDescent="0.25">
      <c r="A705" s="18"/>
      <c r="B705" s="15"/>
      <c r="C705" s="15"/>
      <c r="D705" s="15"/>
      <c r="E705" s="15"/>
      <c r="F705" s="15"/>
      <c r="G705" s="15"/>
      <c r="H705" s="15"/>
      <c r="I705" s="15"/>
      <c r="J705" s="15"/>
      <c r="K705" s="49"/>
      <c r="L705" s="15"/>
      <c r="M705" s="15"/>
      <c r="N705" s="15"/>
      <c r="O705" s="15"/>
      <c r="P705" s="15"/>
      <c r="Q705" s="15"/>
      <c r="R705" s="15"/>
      <c r="S705" s="15"/>
      <c r="T705" s="15"/>
      <c r="U705" s="15"/>
      <c r="V705" s="15"/>
      <c r="W705" s="15"/>
      <c r="X705" s="15"/>
      <c r="Y705" s="15"/>
      <c r="Z705" s="15"/>
    </row>
    <row r="706" spans="1:26" ht="15.75" customHeight="1" x14ac:dyDescent="0.25">
      <c r="A706" s="18"/>
      <c r="B706" s="15"/>
      <c r="C706" s="15"/>
      <c r="D706" s="15"/>
      <c r="E706" s="15"/>
      <c r="F706" s="15"/>
      <c r="G706" s="15"/>
      <c r="H706" s="15"/>
      <c r="I706" s="15"/>
      <c r="J706" s="15"/>
      <c r="K706" s="49"/>
      <c r="L706" s="15"/>
      <c r="M706" s="15"/>
      <c r="N706" s="15"/>
      <c r="O706" s="15"/>
      <c r="P706" s="15"/>
      <c r="Q706" s="15"/>
      <c r="R706" s="15"/>
      <c r="S706" s="15"/>
      <c r="T706" s="15"/>
      <c r="U706" s="15"/>
      <c r="V706" s="15"/>
      <c r="W706" s="15"/>
      <c r="X706" s="15"/>
      <c r="Y706" s="15"/>
      <c r="Z706" s="15"/>
    </row>
    <row r="707" spans="1:26" ht="15.75" customHeight="1" x14ac:dyDescent="0.25">
      <c r="A707" s="18"/>
      <c r="B707" s="15"/>
      <c r="C707" s="15"/>
      <c r="D707" s="15"/>
      <c r="E707" s="15"/>
      <c r="F707" s="15"/>
      <c r="G707" s="15"/>
      <c r="H707" s="15"/>
      <c r="I707" s="15"/>
      <c r="J707" s="15"/>
      <c r="K707" s="49"/>
      <c r="L707" s="15"/>
      <c r="M707" s="15"/>
      <c r="N707" s="15"/>
      <c r="O707" s="15"/>
      <c r="P707" s="15"/>
      <c r="Q707" s="15"/>
      <c r="R707" s="15"/>
      <c r="S707" s="15"/>
      <c r="T707" s="15"/>
      <c r="U707" s="15"/>
      <c r="V707" s="15"/>
      <c r="W707" s="15"/>
      <c r="X707" s="15"/>
      <c r="Y707" s="15"/>
      <c r="Z707" s="15"/>
    </row>
    <row r="708" spans="1:26" ht="15.75" customHeight="1" x14ac:dyDescent="0.25">
      <c r="A708" s="18"/>
      <c r="B708" s="15"/>
      <c r="C708" s="15"/>
      <c r="D708" s="15"/>
      <c r="E708" s="15"/>
      <c r="F708" s="15"/>
      <c r="G708" s="15"/>
      <c r="H708" s="15"/>
      <c r="I708" s="15"/>
      <c r="J708" s="15"/>
      <c r="K708" s="49"/>
      <c r="L708" s="15"/>
      <c r="M708" s="15"/>
      <c r="N708" s="15"/>
      <c r="O708" s="15"/>
      <c r="P708" s="15"/>
      <c r="Q708" s="15"/>
      <c r="R708" s="15"/>
      <c r="S708" s="15"/>
      <c r="T708" s="15"/>
      <c r="U708" s="15"/>
      <c r="V708" s="15"/>
      <c r="W708" s="15"/>
      <c r="X708" s="15"/>
      <c r="Y708" s="15"/>
      <c r="Z708" s="15"/>
    </row>
    <row r="709" spans="1:26" ht="15.75" customHeight="1" x14ac:dyDescent="0.25">
      <c r="A709" s="18"/>
      <c r="B709" s="15"/>
      <c r="C709" s="15"/>
      <c r="D709" s="15"/>
      <c r="E709" s="15"/>
      <c r="F709" s="15"/>
      <c r="G709" s="15"/>
      <c r="H709" s="15"/>
      <c r="I709" s="15"/>
      <c r="J709" s="15"/>
      <c r="K709" s="49"/>
      <c r="L709" s="15"/>
      <c r="M709" s="15"/>
      <c r="N709" s="15"/>
      <c r="O709" s="15"/>
      <c r="P709" s="15"/>
      <c r="Q709" s="15"/>
      <c r="R709" s="15"/>
      <c r="S709" s="15"/>
      <c r="T709" s="15"/>
      <c r="U709" s="15"/>
      <c r="V709" s="15"/>
      <c r="W709" s="15"/>
      <c r="X709" s="15"/>
      <c r="Y709" s="15"/>
      <c r="Z709" s="15"/>
    </row>
    <row r="710" spans="1:26" ht="15.75" customHeight="1" x14ac:dyDescent="0.25">
      <c r="A710" s="18"/>
      <c r="B710" s="15"/>
      <c r="C710" s="15"/>
      <c r="D710" s="15"/>
      <c r="E710" s="15"/>
      <c r="F710" s="15"/>
      <c r="G710" s="15"/>
      <c r="H710" s="15"/>
      <c r="I710" s="15"/>
      <c r="J710" s="15"/>
      <c r="K710" s="49"/>
      <c r="L710" s="15"/>
      <c r="M710" s="15"/>
      <c r="N710" s="15"/>
      <c r="O710" s="15"/>
      <c r="P710" s="15"/>
      <c r="Q710" s="15"/>
      <c r="R710" s="15"/>
      <c r="S710" s="15"/>
      <c r="T710" s="15"/>
      <c r="U710" s="15"/>
      <c r="V710" s="15"/>
      <c r="W710" s="15"/>
      <c r="X710" s="15"/>
      <c r="Y710" s="15"/>
      <c r="Z710" s="15"/>
    </row>
    <row r="711" spans="1:26" ht="15.75" customHeight="1" x14ac:dyDescent="0.25">
      <c r="A711" s="18"/>
      <c r="B711" s="15"/>
      <c r="C711" s="15"/>
      <c r="D711" s="15"/>
      <c r="E711" s="15"/>
      <c r="F711" s="15"/>
      <c r="G711" s="15"/>
      <c r="H711" s="15"/>
      <c r="I711" s="15"/>
      <c r="J711" s="15"/>
      <c r="K711" s="49"/>
      <c r="L711" s="15"/>
      <c r="M711" s="15"/>
      <c r="N711" s="15"/>
      <c r="O711" s="15"/>
      <c r="P711" s="15"/>
      <c r="Q711" s="15"/>
      <c r="R711" s="15"/>
      <c r="S711" s="15"/>
      <c r="T711" s="15"/>
      <c r="U711" s="15"/>
      <c r="V711" s="15"/>
      <c r="W711" s="15"/>
      <c r="X711" s="15"/>
      <c r="Y711" s="15"/>
      <c r="Z711" s="15"/>
    </row>
    <row r="712" spans="1:26" ht="15.75" customHeight="1" x14ac:dyDescent="0.25">
      <c r="A712" s="18"/>
      <c r="B712" s="15"/>
      <c r="C712" s="15"/>
      <c r="D712" s="15"/>
      <c r="E712" s="15"/>
      <c r="F712" s="15"/>
      <c r="G712" s="15"/>
      <c r="H712" s="15"/>
      <c r="I712" s="15"/>
      <c r="J712" s="15"/>
      <c r="K712" s="49"/>
      <c r="L712" s="15"/>
      <c r="M712" s="15"/>
      <c r="N712" s="15"/>
      <c r="O712" s="15"/>
      <c r="P712" s="15"/>
      <c r="Q712" s="15"/>
      <c r="R712" s="15"/>
      <c r="S712" s="15"/>
      <c r="T712" s="15"/>
      <c r="U712" s="15"/>
      <c r="V712" s="15"/>
      <c r="W712" s="15"/>
      <c r="X712" s="15"/>
      <c r="Y712" s="15"/>
      <c r="Z712" s="15"/>
    </row>
    <row r="713" spans="1:26" ht="15.75" customHeight="1" x14ac:dyDescent="0.25">
      <c r="A713" s="18"/>
      <c r="B713" s="15"/>
      <c r="C713" s="15"/>
      <c r="D713" s="15"/>
      <c r="E713" s="15"/>
      <c r="F713" s="15"/>
      <c r="G713" s="15"/>
      <c r="H713" s="15"/>
      <c r="I713" s="15"/>
      <c r="J713" s="15"/>
      <c r="K713" s="49"/>
      <c r="L713" s="15"/>
      <c r="M713" s="15"/>
      <c r="N713" s="15"/>
      <c r="O713" s="15"/>
      <c r="P713" s="15"/>
      <c r="Q713" s="15"/>
      <c r="R713" s="15"/>
      <c r="S713" s="15"/>
      <c r="T713" s="15"/>
      <c r="U713" s="15"/>
      <c r="V713" s="15"/>
      <c r="W713" s="15"/>
      <c r="X713" s="15"/>
      <c r="Y713" s="15"/>
      <c r="Z713" s="15"/>
    </row>
    <row r="714" spans="1:26" ht="15.75" customHeight="1" x14ac:dyDescent="0.25">
      <c r="A714" s="18"/>
      <c r="B714" s="15"/>
      <c r="C714" s="15"/>
      <c r="D714" s="15"/>
      <c r="E714" s="15"/>
      <c r="F714" s="15"/>
      <c r="G714" s="15"/>
      <c r="H714" s="15"/>
      <c r="I714" s="15"/>
      <c r="J714" s="15"/>
      <c r="K714" s="49"/>
      <c r="L714" s="15"/>
      <c r="M714" s="15"/>
      <c r="N714" s="15"/>
      <c r="O714" s="15"/>
      <c r="P714" s="15"/>
      <c r="Q714" s="15"/>
      <c r="R714" s="15"/>
      <c r="S714" s="15"/>
      <c r="T714" s="15"/>
      <c r="U714" s="15"/>
      <c r="V714" s="15"/>
      <c r="W714" s="15"/>
      <c r="X714" s="15"/>
      <c r="Y714" s="15"/>
      <c r="Z714" s="15"/>
    </row>
    <row r="715" spans="1:26" ht="15.75" customHeight="1" x14ac:dyDescent="0.25">
      <c r="A715" s="18"/>
      <c r="B715" s="15"/>
      <c r="C715" s="15"/>
      <c r="D715" s="15"/>
      <c r="E715" s="15"/>
      <c r="F715" s="15"/>
      <c r="G715" s="15"/>
      <c r="H715" s="15"/>
      <c r="I715" s="15"/>
      <c r="J715" s="15"/>
      <c r="K715" s="49"/>
      <c r="L715" s="15"/>
      <c r="M715" s="15"/>
      <c r="N715" s="15"/>
      <c r="O715" s="15"/>
      <c r="P715" s="15"/>
      <c r="Q715" s="15"/>
      <c r="R715" s="15"/>
      <c r="S715" s="15"/>
      <c r="T715" s="15"/>
      <c r="U715" s="15"/>
      <c r="V715" s="15"/>
      <c r="W715" s="15"/>
      <c r="X715" s="15"/>
      <c r="Y715" s="15"/>
      <c r="Z715" s="15"/>
    </row>
    <row r="716" spans="1:26" ht="15.75" customHeight="1" x14ac:dyDescent="0.25">
      <c r="A716" s="18"/>
      <c r="B716" s="15"/>
      <c r="C716" s="15"/>
      <c r="D716" s="15"/>
      <c r="E716" s="15"/>
      <c r="F716" s="15"/>
      <c r="G716" s="15"/>
      <c r="H716" s="15"/>
      <c r="I716" s="15"/>
      <c r="J716" s="15"/>
      <c r="K716" s="49"/>
      <c r="L716" s="15"/>
      <c r="M716" s="15"/>
      <c r="N716" s="15"/>
      <c r="O716" s="15"/>
      <c r="P716" s="15"/>
      <c r="Q716" s="15"/>
      <c r="R716" s="15"/>
      <c r="S716" s="15"/>
      <c r="T716" s="15"/>
      <c r="U716" s="15"/>
      <c r="V716" s="15"/>
      <c r="W716" s="15"/>
      <c r="X716" s="15"/>
      <c r="Y716" s="15"/>
      <c r="Z716" s="15"/>
    </row>
    <row r="717" spans="1:26" ht="15.75" customHeight="1" x14ac:dyDescent="0.25">
      <c r="A717" s="18"/>
      <c r="B717" s="15"/>
      <c r="C717" s="15"/>
      <c r="D717" s="15"/>
      <c r="E717" s="15"/>
      <c r="F717" s="15"/>
      <c r="G717" s="15"/>
      <c r="H717" s="15"/>
      <c r="I717" s="15"/>
      <c r="J717" s="15"/>
      <c r="K717" s="49"/>
      <c r="L717" s="15"/>
      <c r="M717" s="15"/>
      <c r="N717" s="15"/>
      <c r="O717" s="15"/>
      <c r="P717" s="15"/>
      <c r="Q717" s="15"/>
      <c r="R717" s="15"/>
      <c r="S717" s="15"/>
      <c r="T717" s="15"/>
      <c r="U717" s="15"/>
      <c r="V717" s="15"/>
      <c r="W717" s="15"/>
      <c r="X717" s="15"/>
      <c r="Y717" s="15"/>
      <c r="Z717" s="15"/>
    </row>
    <row r="718" spans="1:26" ht="15.75" customHeight="1" x14ac:dyDescent="0.25">
      <c r="A718" s="18"/>
      <c r="B718" s="15"/>
      <c r="C718" s="15"/>
      <c r="D718" s="15"/>
      <c r="E718" s="15"/>
      <c r="F718" s="15"/>
      <c r="G718" s="15"/>
      <c r="H718" s="15"/>
      <c r="I718" s="15"/>
      <c r="J718" s="15"/>
      <c r="K718" s="49"/>
      <c r="L718" s="15"/>
      <c r="M718" s="15"/>
      <c r="N718" s="15"/>
      <c r="O718" s="15"/>
      <c r="P718" s="15"/>
      <c r="Q718" s="15"/>
      <c r="R718" s="15"/>
      <c r="S718" s="15"/>
      <c r="T718" s="15"/>
      <c r="U718" s="15"/>
      <c r="V718" s="15"/>
      <c r="W718" s="15"/>
      <c r="X718" s="15"/>
      <c r="Y718" s="15"/>
      <c r="Z718" s="15"/>
    </row>
    <row r="719" spans="1:26" ht="15.75" customHeight="1" x14ac:dyDescent="0.25">
      <c r="A719" s="18"/>
      <c r="B719" s="15"/>
      <c r="C719" s="15"/>
      <c r="D719" s="15"/>
      <c r="E719" s="15"/>
      <c r="F719" s="15"/>
      <c r="G719" s="15"/>
      <c r="H719" s="15"/>
      <c r="I719" s="15"/>
      <c r="J719" s="15"/>
      <c r="K719" s="49"/>
      <c r="L719" s="15"/>
      <c r="M719" s="15"/>
      <c r="N719" s="15"/>
      <c r="O719" s="15"/>
      <c r="P719" s="15"/>
      <c r="Q719" s="15"/>
      <c r="R719" s="15"/>
      <c r="S719" s="15"/>
      <c r="T719" s="15"/>
      <c r="U719" s="15"/>
      <c r="V719" s="15"/>
      <c r="W719" s="15"/>
      <c r="X719" s="15"/>
      <c r="Y719" s="15"/>
      <c r="Z719" s="15"/>
    </row>
    <row r="720" spans="1:26" ht="15.75" customHeight="1" x14ac:dyDescent="0.25">
      <c r="A720" s="18"/>
      <c r="B720" s="15"/>
      <c r="C720" s="15"/>
      <c r="D720" s="15"/>
      <c r="E720" s="15"/>
      <c r="F720" s="15"/>
      <c r="G720" s="15"/>
      <c r="H720" s="15"/>
      <c r="I720" s="15"/>
      <c r="J720" s="15"/>
      <c r="K720" s="49"/>
      <c r="L720" s="15"/>
      <c r="M720" s="15"/>
      <c r="N720" s="15"/>
      <c r="O720" s="15"/>
      <c r="P720" s="15"/>
      <c r="Q720" s="15"/>
      <c r="R720" s="15"/>
      <c r="S720" s="15"/>
      <c r="T720" s="15"/>
      <c r="U720" s="15"/>
      <c r="V720" s="15"/>
      <c r="W720" s="15"/>
      <c r="X720" s="15"/>
      <c r="Y720" s="15"/>
      <c r="Z720" s="15"/>
    </row>
    <row r="721" spans="1:26" ht="15.75" customHeight="1" x14ac:dyDescent="0.25">
      <c r="A721" s="18"/>
      <c r="B721" s="15"/>
      <c r="C721" s="15"/>
      <c r="D721" s="15"/>
      <c r="E721" s="15"/>
      <c r="F721" s="15"/>
      <c r="G721" s="15"/>
      <c r="H721" s="15"/>
      <c r="I721" s="15"/>
      <c r="J721" s="15"/>
      <c r="K721" s="49"/>
      <c r="L721" s="15"/>
      <c r="M721" s="15"/>
      <c r="N721" s="15"/>
      <c r="O721" s="15"/>
      <c r="P721" s="15"/>
      <c r="Q721" s="15"/>
      <c r="R721" s="15"/>
      <c r="S721" s="15"/>
      <c r="T721" s="15"/>
      <c r="U721" s="15"/>
      <c r="V721" s="15"/>
      <c r="W721" s="15"/>
      <c r="X721" s="15"/>
      <c r="Y721" s="15"/>
      <c r="Z721" s="15"/>
    </row>
    <row r="722" spans="1:26" ht="15.75" customHeight="1" x14ac:dyDescent="0.25">
      <c r="A722" s="18"/>
      <c r="B722" s="15"/>
      <c r="C722" s="15"/>
      <c r="D722" s="15"/>
      <c r="E722" s="15"/>
      <c r="F722" s="15"/>
      <c r="G722" s="15"/>
      <c r="H722" s="15"/>
      <c r="I722" s="15"/>
      <c r="J722" s="15"/>
      <c r="K722" s="49"/>
      <c r="L722" s="15"/>
      <c r="M722" s="15"/>
      <c r="N722" s="15"/>
      <c r="O722" s="15"/>
      <c r="P722" s="15"/>
      <c r="Q722" s="15"/>
      <c r="R722" s="15"/>
      <c r="S722" s="15"/>
      <c r="T722" s="15"/>
      <c r="U722" s="15"/>
      <c r="V722" s="15"/>
      <c r="W722" s="15"/>
      <c r="X722" s="15"/>
      <c r="Y722" s="15"/>
      <c r="Z722" s="15"/>
    </row>
    <row r="723" spans="1:26" ht="15.75" customHeight="1" x14ac:dyDescent="0.25">
      <c r="A723" s="18"/>
      <c r="B723" s="15"/>
      <c r="C723" s="15"/>
      <c r="D723" s="15"/>
      <c r="E723" s="15"/>
      <c r="F723" s="15"/>
      <c r="G723" s="15"/>
      <c r="H723" s="15"/>
      <c r="I723" s="15"/>
      <c r="J723" s="15"/>
      <c r="K723" s="49"/>
      <c r="L723" s="15"/>
      <c r="M723" s="15"/>
      <c r="N723" s="15"/>
      <c r="O723" s="15"/>
      <c r="P723" s="15"/>
      <c r="Q723" s="15"/>
      <c r="R723" s="15"/>
      <c r="S723" s="15"/>
      <c r="T723" s="15"/>
      <c r="U723" s="15"/>
      <c r="V723" s="15"/>
      <c r="W723" s="15"/>
      <c r="X723" s="15"/>
      <c r="Y723" s="15"/>
      <c r="Z723" s="15"/>
    </row>
    <row r="724" spans="1:26" ht="15.75" customHeight="1" x14ac:dyDescent="0.25">
      <c r="A724" s="18"/>
      <c r="B724" s="15"/>
      <c r="C724" s="15"/>
      <c r="D724" s="15"/>
      <c r="E724" s="15"/>
      <c r="F724" s="15"/>
      <c r="G724" s="15"/>
      <c r="H724" s="15"/>
      <c r="I724" s="15"/>
      <c r="J724" s="15"/>
      <c r="K724" s="49"/>
      <c r="L724" s="15"/>
      <c r="M724" s="15"/>
      <c r="N724" s="15"/>
      <c r="O724" s="15"/>
      <c r="P724" s="15"/>
      <c r="Q724" s="15"/>
      <c r="R724" s="15"/>
      <c r="S724" s="15"/>
      <c r="T724" s="15"/>
      <c r="U724" s="15"/>
      <c r="V724" s="15"/>
      <c r="W724" s="15"/>
      <c r="X724" s="15"/>
      <c r="Y724" s="15"/>
      <c r="Z724" s="15"/>
    </row>
    <row r="725" spans="1:26" ht="15.75" customHeight="1" x14ac:dyDescent="0.25">
      <c r="A725" s="18"/>
      <c r="B725" s="15"/>
      <c r="C725" s="15"/>
      <c r="D725" s="15"/>
      <c r="E725" s="15"/>
      <c r="F725" s="15"/>
      <c r="G725" s="15"/>
      <c r="H725" s="15"/>
      <c r="I725" s="15"/>
      <c r="J725" s="15"/>
      <c r="K725" s="49"/>
      <c r="L725" s="15"/>
      <c r="M725" s="15"/>
      <c r="N725" s="15"/>
      <c r="O725" s="15"/>
      <c r="P725" s="15"/>
      <c r="Q725" s="15"/>
      <c r="R725" s="15"/>
      <c r="S725" s="15"/>
      <c r="T725" s="15"/>
      <c r="U725" s="15"/>
      <c r="V725" s="15"/>
      <c r="W725" s="15"/>
      <c r="X725" s="15"/>
      <c r="Y725" s="15"/>
      <c r="Z725" s="15"/>
    </row>
    <row r="726" spans="1:26" ht="15.75" customHeight="1" x14ac:dyDescent="0.25">
      <c r="A726" s="18"/>
      <c r="B726" s="15"/>
      <c r="C726" s="15"/>
      <c r="D726" s="15"/>
      <c r="E726" s="15"/>
      <c r="F726" s="15"/>
      <c r="G726" s="15"/>
      <c r="H726" s="15"/>
      <c r="I726" s="15"/>
      <c r="J726" s="15"/>
      <c r="K726" s="49"/>
      <c r="L726" s="15"/>
      <c r="M726" s="15"/>
      <c r="N726" s="15"/>
      <c r="O726" s="15"/>
      <c r="P726" s="15"/>
      <c r="Q726" s="15"/>
      <c r="R726" s="15"/>
      <c r="S726" s="15"/>
      <c r="T726" s="15"/>
      <c r="U726" s="15"/>
      <c r="V726" s="15"/>
      <c r="W726" s="15"/>
      <c r="X726" s="15"/>
      <c r="Y726" s="15"/>
      <c r="Z726" s="15"/>
    </row>
    <row r="727" spans="1:26" ht="15.75" customHeight="1" x14ac:dyDescent="0.25">
      <c r="A727" s="18"/>
      <c r="B727" s="15"/>
      <c r="C727" s="15"/>
      <c r="D727" s="15"/>
      <c r="E727" s="15"/>
      <c r="F727" s="15"/>
      <c r="G727" s="15"/>
      <c r="H727" s="15"/>
      <c r="I727" s="15"/>
      <c r="J727" s="15"/>
      <c r="K727" s="49"/>
      <c r="L727" s="15"/>
      <c r="M727" s="15"/>
      <c r="N727" s="15"/>
      <c r="O727" s="15"/>
      <c r="P727" s="15"/>
      <c r="Q727" s="15"/>
      <c r="R727" s="15"/>
      <c r="S727" s="15"/>
      <c r="T727" s="15"/>
      <c r="U727" s="15"/>
      <c r="V727" s="15"/>
      <c r="W727" s="15"/>
      <c r="X727" s="15"/>
      <c r="Y727" s="15"/>
      <c r="Z727" s="15"/>
    </row>
    <row r="728" spans="1:26" ht="15.75" customHeight="1" x14ac:dyDescent="0.25">
      <c r="A728" s="18"/>
      <c r="B728" s="15"/>
      <c r="C728" s="15"/>
      <c r="D728" s="15"/>
      <c r="E728" s="15"/>
      <c r="F728" s="15"/>
      <c r="G728" s="15"/>
      <c r="H728" s="15"/>
      <c r="I728" s="15"/>
      <c r="J728" s="15"/>
      <c r="K728" s="49"/>
      <c r="L728" s="15"/>
      <c r="M728" s="15"/>
      <c r="N728" s="15"/>
      <c r="O728" s="15"/>
      <c r="P728" s="15"/>
      <c r="Q728" s="15"/>
      <c r="R728" s="15"/>
      <c r="S728" s="15"/>
      <c r="T728" s="15"/>
      <c r="U728" s="15"/>
      <c r="V728" s="15"/>
      <c r="W728" s="15"/>
      <c r="X728" s="15"/>
      <c r="Y728" s="15"/>
      <c r="Z728" s="15"/>
    </row>
    <row r="729" spans="1:26" ht="15.75" customHeight="1" x14ac:dyDescent="0.25">
      <c r="A729" s="18"/>
      <c r="B729" s="15"/>
      <c r="C729" s="15"/>
      <c r="D729" s="15"/>
      <c r="E729" s="15"/>
      <c r="F729" s="15"/>
      <c r="G729" s="15"/>
      <c r="H729" s="15"/>
      <c r="I729" s="15"/>
      <c r="J729" s="15"/>
      <c r="K729" s="49"/>
      <c r="L729" s="15"/>
      <c r="M729" s="15"/>
      <c r="N729" s="15"/>
      <c r="O729" s="15"/>
      <c r="P729" s="15"/>
      <c r="Q729" s="15"/>
      <c r="R729" s="15"/>
      <c r="S729" s="15"/>
      <c r="T729" s="15"/>
      <c r="U729" s="15"/>
      <c r="V729" s="15"/>
      <c r="W729" s="15"/>
      <c r="X729" s="15"/>
      <c r="Y729" s="15"/>
      <c r="Z729" s="15"/>
    </row>
    <row r="730" spans="1:26" ht="15.75" customHeight="1" x14ac:dyDescent="0.25">
      <c r="A730" s="18"/>
      <c r="B730" s="15"/>
      <c r="C730" s="15"/>
      <c r="D730" s="15"/>
      <c r="E730" s="15"/>
      <c r="F730" s="15"/>
      <c r="G730" s="15"/>
      <c r="H730" s="15"/>
      <c r="I730" s="15"/>
      <c r="J730" s="15"/>
      <c r="K730" s="49"/>
      <c r="L730" s="15"/>
      <c r="M730" s="15"/>
      <c r="N730" s="15"/>
      <c r="O730" s="15"/>
      <c r="P730" s="15"/>
      <c r="Q730" s="15"/>
      <c r="R730" s="15"/>
      <c r="S730" s="15"/>
      <c r="T730" s="15"/>
      <c r="U730" s="15"/>
      <c r="V730" s="15"/>
      <c r="W730" s="15"/>
      <c r="X730" s="15"/>
      <c r="Y730" s="15"/>
      <c r="Z730" s="15"/>
    </row>
    <row r="731" spans="1:26" ht="15.75" customHeight="1" x14ac:dyDescent="0.25">
      <c r="A731" s="18"/>
      <c r="B731" s="15"/>
      <c r="C731" s="15"/>
      <c r="D731" s="15"/>
      <c r="E731" s="15"/>
      <c r="F731" s="15"/>
      <c r="G731" s="15"/>
      <c r="H731" s="15"/>
      <c r="I731" s="15"/>
      <c r="J731" s="15"/>
      <c r="K731" s="49"/>
      <c r="L731" s="15"/>
      <c r="M731" s="15"/>
      <c r="N731" s="15"/>
      <c r="O731" s="15"/>
      <c r="P731" s="15"/>
      <c r="Q731" s="15"/>
      <c r="R731" s="15"/>
      <c r="S731" s="15"/>
      <c r="T731" s="15"/>
      <c r="U731" s="15"/>
      <c r="V731" s="15"/>
      <c r="W731" s="15"/>
      <c r="X731" s="15"/>
      <c r="Y731" s="15"/>
      <c r="Z731" s="15"/>
    </row>
    <row r="732" spans="1:26" ht="15.75" customHeight="1" x14ac:dyDescent="0.25">
      <c r="A732" s="18"/>
      <c r="B732" s="15"/>
      <c r="C732" s="15"/>
      <c r="D732" s="15"/>
      <c r="E732" s="15"/>
      <c r="F732" s="15"/>
      <c r="G732" s="15"/>
      <c r="H732" s="15"/>
      <c r="I732" s="15"/>
      <c r="J732" s="15"/>
      <c r="K732" s="49"/>
      <c r="L732" s="15"/>
      <c r="M732" s="15"/>
      <c r="N732" s="15"/>
      <c r="O732" s="15"/>
      <c r="P732" s="15"/>
      <c r="Q732" s="15"/>
      <c r="R732" s="15"/>
      <c r="S732" s="15"/>
      <c r="T732" s="15"/>
      <c r="U732" s="15"/>
      <c r="V732" s="15"/>
      <c r="W732" s="15"/>
      <c r="X732" s="15"/>
      <c r="Y732" s="15"/>
      <c r="Z732" s="15"/>
    </row>
    <row r="733" spans="1:26" ht="15.75" customHeight="1" x14ac:dyDescent="0.25">
      <c r="A733" s="18"/>
      <c r="B733" s="15"/>
      <c r="C733" s="15"/>
      <c r="D733" s="15"/>
      <c r="E733" s="15"/>
      <c r="F733" s="15"/>
      <c r="G733" s="15"/>
      <c r="H733" s="15"/>
      <c r="I733" s="15"/>
      <c r="J733" s="15"/>
      <c r="K733" s="49"/>
      <c r="L733" s="15"/>
      <c r="M733" s="15"/>
      <c r="N733" s="15"/>
      <c r="O733" s="15"/>
      <c r="P733" s="15"/>
      <c r="Q733" s="15"/>
      <c r="R733" s="15"/>
      <c r="S733" s="15"/>
      <c r="T733" s="15"/>
      <c r="U733" s="15"/>
      <c r="V733" s="15"/>
      <c r="W733" s="15"/>
      <c r="X733" s="15"/>
      <c r="Y733" s="15"/>
      <c r="Z733" s="15"/>
    </row>
    <row r="734" spans="1:26" ht="15.75" customHeight="1" x14ac:dyDescent="0.25">
      <c r="A734" s="18"/>
      <c r="B734" s="15"/>
      <c r="C734" s="15"/>
      <c r="D734" s="15"/>
      <c r="E734" s="15"/>
      <c r="F734" s="15"/>
      <c r="G734" s="15"/>
      <c r="H734" s="15"/>
      <c r="I734" s="15"/>
      <c r="J734" s="15"/>
      <c r="K734" s="49"/>
      <c r="L734" s="15"/>
      <c r="M734" s="15"/>
      <c r="N734" s="15"/>
      <c r="O734" s="15"/>
      <c r="P734" s="15"/>
      <c r="Q734" s="15"/>
      <c r="R734" s="15"/>
      <c r="S734" s="15"/>
      <c r="T734" s="15"/>
      <c r="U734" s="15"/>
      <c r="V734" s="15"/>
      <c r="W734" s="15"/>
      <c r="X734" s="15"/>
      <c r="Y734" s="15"/>
      <c r="Z734" s="15"/>
    </row>
    <row r="735" spans="1:26" ht="15.75" customHeight="1" x14ac:dyDescent="0.25">
      <c r="A735" s="18"/>
      <c r="B735" s="15"/>
      <c r="C735" s="15"/>
      <c r="D735" s="15"/>
      <c r="E735" s="15"/>
      <c r="F735" s="15"/>
      <c r="G735" s="15"/>
      <c r="H735" s="15"/>
      <c r="I735" s="15"/>
      <c r="J735" s="15"/>
      <c r="K735" s="49"/>
      <c r="L735" s="15"/>
      <c r="M735" s="15"/>
      <c r="N735" s="15"/>
      <c r="O735" s="15"/>
      <c r="P735" s="15"/>
      <c r="Q735" s="15"/>
      <c r="R735" s="15"/>
      <c r="S735" s="15"/>
      <c r="T735" s="15"/>
      <c r="U735" s="15"/>
      <c r="V735" s="15"/>
      <c r="W735" s="15"/>
      <c r="X735" s="15"/>
      <c r="Y735" s="15"/>
      <c r="Z735" s="15"/>
    </row>
    <row r="736" spans="1:26" ht="15.75" customHeight="1" x14ac:dyDescent="0.25">
      <c r="A736" s="18"/>
      <c r="B736" s="15"/>
      <c r="C736" s="15"/>
      <c r="D736" s="15"/>
      <c r="E736" s="15"/>
      <c r="F736" s="15"/>
      <c r="G736" s="15"/>
      <c r="H736" s="15"/>
      <c r="I736" s="15"/>
      <c r="J736" s="15"/>
      <c r="K736" s="49"/>
      <c r="L736" s="15"/>
      <c r="M736" s="15"/>
      <c r="N736" s="15"/>
      <c r="O736" s="15"/>
      <c r="P736" s="15"/>
      <c r="Q736" s="15"/>
      <c r="R736" s="15"/>
      <c r="S736" s="15"/>
      <c r="T736" s="15"/>
      <c r="U736" s="15"/>
      <c r="V736" s="15"/>
      <c r="W736" s="15"/>
      <c r="X736" s="15"/>
      <c r="Y736" s="15"/>
      <c r="Z736" s="15"/>
    </row>
    <row r="737" spans="1:26" ht="15.75" customHeight="1" x14ac:dyDescent="0.25">
      <c r="A737" s="18"/>
      <c r="B737" s="15"/>
      <c r="C737" s="15"/>
      <c r="D737" s="15"/>
      <c r="E737" s="15"/>
      <c r="F737" s="15"/>
      <c r="G737" s="15"/>
      <c r="H737" s="15"/>
      <c r="I737" s="15"/>
      <c r="J737" s="15"/>
      <c r="K737" s="49"/>
      <c r="L737" s="15"/>
      <c r="M737" s="15"/>
      <c r="N737" s="15"/>
      <c r="O737" s="15"/>
      <c r="P737" s="15"/>
      <c r="Q737" s="15"/>
      <c r="R737" s="15"/>
      <c r="S737" s="15"/>
      <c r="T737" s="15"/>
      <c r="U737" s="15"/>
      <c r="V737" s="15"/>
      <c r="W737" s="15"/>
      <c r="X737" s="15"/>
      <c r="Y737" s="15"/>
      <c r="Z737" s="15"/>
    </row>
    <row r="738" spans="1:26" ht="15.75" customHeight="1" x14ac:dyDescent="0.25">
      <c r="A738" s="18"/>
      <c r="B738" s="15"/>
      <c r="C738" s="15"/>
      <c r="D738" s="15"/>
      <c r="E738" s="15"/>
      <c r="F738" s="15"/>
      <c r="G738" s="15"/>
      <c r="H738" s="15"/>
      <c r="I738" s="15"/>
      <c r="J738" s="15"/>
      <c r="K738" s="49"/>
      <c r="L738" s="15"/>
      <c r="M738" s="15"/>
      <c r="N738" s="15"/>
      <c r="O738" s="15"/>
      <c r="P738" s="15"/>
      <c r="Q738" s="15"/>
      <c r="R738" s="15"/>
      <c r="S738" s="15"/>
      <c r="T738" s="15"/>
      <c r="U738" s="15"/>
      <c r="V738" s="15"/>
      <c r="W738" s="15"/>
      <c r="X738" s="15"/>
      <c r="Y738" s="15"/>
      <c r="Z738" s="15"/>
    </row>
    <row r="739" spans="1:26" ht="15.75" customHeight="1" x14ac:dyDescent="0.25">
      <c r="A739" s="18"/>
      <c r="B739" s="15"/>
      <c r="C739" s="15"/>
      <c r="D739" s="15"/>
      <c r="E739" s="15"/>
      <c r="F739" s="15"/>
      <c r="G739" s="15"/>
      <c r="H739" s="15"/>
      <c r="I739" s="15"/>
      <c r="J739" s="15"/>
      <c r="K739" s="49"/>
      <c r="L739" s="15"/>
      <c r="M739" s="15"/>
      <c r="N739" s="15"/>
      <c r="O739" s="15"/>
      <c r="P739" s="15"/>
      <c r="Q739" s="15"/>
      <c r="R739" s="15"/>
      <c r="S739" s="15"/>
      <c r="T739" s="15"/>
      <c r="U739" s="15"/>
      <c r="V739" s="15"/>
      <c r="W739" s="15"/>
      <c r="X739" s="15"/>
      <c r="Y739" s="15"/>
      <c r="Z739" s="15"/>
    </row>
    <row r="740" spans="1:26" ht="15.75" customHeight="1" x14ac:dyDescent="0.25">
      <c r="A740" s="18"/>
      <c r="B740" s="15"/>
      <c r="C740" s="15"/>
      <c r="D740" s="15"/>
      <c r="E740" s="15"/>
      <c r="F740" s="15"/>
      <c r="G740" s="15"/>
      <c r="H740" s="15"/>
      <c r="I740" s="15"/>
      <c r="J740" s="15"/>
      <c r="K740" s="49"/>
      <c r="L740" s="15"/>
      <c r="M740" s="15"/>
      <c r="N740" s="15"/>
      <c r="O740" s="15"/>
      <c r="P740" s="15"/>
      <c r="Q740" s="15"/>
      <c r="R740" s="15"/>
      <c r="S740" s="15"/>
      <c r="T740" s="15"/>
      <c r="U740" s="15"/>
      <c r="V740" s="15"/>
      <c r="W740" s="15"/>
      <c r="X740" s="15"/>
      <c r="Y740" s="15"/>
      <c r="Z740" s="15"/>
    </row>
    <row r="741" spans="1:26" ht="15.75" customHeight="1" x14ac:dyDescent="0.25">
      <c r="A741" s="18"/>
      <c r="B741" s="15"/>
      <c r="C741" s="15"/>
      <c r="D741" s="15"/>
      <c r="E741" s="15"/>
      <c r="F741" s="15"/>
      <c r="G741" s="15"/>
      <c r="H741" s="15"/>
      <c r="I741" s="15"/>
      <c r="J741" s="15"/>
      <c r="K741" s="49"/>
      <c r="L741" s="15"/>
      <c r="M741" s="15"/>
      <c r="N741" s="15"/>
      <c r="O741" s="15"/>
      <c r="P741" s="15"/>
      <c r="Q741" s="15"/>
      <c r="R741" s="15"/>
      <c r="S741" s="15"/>
      <c r="T741" s="15"/>
      <c r="U741" s="15"/>
      <c r="V741" s="15"/>
      <c r="W741" s="15"/>
      <c r="X741" s="15"/>
      <c r="Y741" s="15"/>
      <c r="Z741" s="15"/>
    </row>
    <row r="742" spans="1:26" ht="15.75" customHeight="1" x14ac:dyDescent="0.25">
      <c r="A742" s="18"/>
      <c r="B742" s="15"/>
      <c r="C742" s="15"/>
      <c r="D742" s="15"/>
      <c r="E742" s="15"/>
      <c r="F742" s="15"/>
      <c r="G742" s="15"/>
      <c r="H742" s="15"/>
      <c r="I742" s="15"/>
      <c r="J742" s="15"/>
      <c r="K742" s="49"/>
      <c r="L742" s="15"/>
      <c r="M742" s="15"/>
      <c r="N742" s="15"/>
      <c r="O742" s="15"/>
      <c r="P742" s="15"/>
      <c r="Q742" s="15"/>
      <c r="R742" s="15"/>
      <c r="S742" s="15"/>
      <c r="T742" s="15"/>
      <c r="U742" s="15"/>
      <c r="V742" s="15"/>
      <c r="W742" s="15"/>
      <c r="X742" s="15"/>
      <c r="Y742" s="15"/>
      <c r="Z742" s="15"/>
    </row>
    <row r="743" spans="1:26" ht="15.75" customHeight="1" x14ac:dyDescent="0.25">
      <c r="A743" s="18"/>
      <c r="B743" s="15"/>
      <c r="C743" s="15"/>
      <c r="D743" s="15"/>
      <c r="E743" s="15"/>
      <c r="F743" s="15"/>
      <c r="G743" s="15"/>
      <c r="H743" s="15"/>
      <c r="I743" s="15"/>
      <c r="J743" s="15"/>
      <c r="K743" s="49"/>
      <c r="L743" s="15"/>
      <c r="M743" s="15"/>
      <c r="N743" s="15"/>
      <c r="O743" s="15"/>
      <c r="P743" s="15"/>
      <c r="Q743" s="15"/>
      <c r="R743" s="15"/>
      <c r="S743" s="15"/>
      <c r="T743" s="15"/>
      <c r="U743" s="15"/>
      <c r="V743" s="15"/>
      <c r="W743" s="15"/>
      <c r="X743" s="15"/>
      <c r="Y743" s="15"/>
      <c r="Z743" s="15"/>
    </row>
    <row r="744" spans="1:26" ht="15.75" customHeight="1" x14ac:dyDescent="0.25">
      <c r="A744" s="18"/>
      <c r="B744" s="15"/>
      <c r="C744" s="15"/>
      <c r="D744" s="15"/>
      <c r="E744" s="15"/>
      <c r="F744" s="15"/>
      <c r="G744" s="15"/>
      <c r="H744" s="15"/>
      <c r="I744" s="15"/>
      <c r="J744" s="15"/>
      <c r="K744" s="49"/>
      <c r="L744" s="15"/>
      <c r="M744" s="15"/>
      <c r="N744" s="15"/>
      <c r="O744" s="15"/>
      <c r="P744" s="15"/>
      <c r="Q744" s="15"/>
      <c r="R744" s="15"/>
      <c r="S744" s="15"/>
      <c r="T744" s="15"/>
      <c r="U744" s="15"/>
      <c r="V744" s="15"/>
      <c r="W744" s="15"/>
      <c r="X744" s="15"/>
      <c r="Y744" s="15"/>
      <c r="Z744" s="15"/>
    </row>
    <row r="745" spans="1:26" ht="15.75" customHeight="1" x14ac:dyDescent="0.25">
      <c r="A745" s="18"/>
      <c r="B745" s="15"/>
      <c r="C745" s="15"/>
      <c r="D745" s="15"/>
      <c r="E745" s="15"/>
      <c r="F745" s="15"/>
      <c r="G745" s="15"/>
      <c r="H745" s="15"/>
      <c r="I745" s="15"/>
      <c r="J745" s="15"/>
      <c r="K745" s="49"/>
      <c r="L745" s="15"/>
      <c r="M745" s="15"/>
      <c r="N745" s="15"/>
      <c r="O745" s="15"/>
      <c r="P745" s="15"/>
      <c r="Q745" s="15"/>
      <c r="R745" s="15"/>
      <c r="S745" s="15"/>
      <c r="T745" s="15"/>
      <c r="U745" s="15"/>
      <c r="V745" s="15"/>
      <c r="W745" s="15"/>
      <c r="X745" s="15"/>
      <c r="Y745" s="15"/>
      <c r="Z745" s="15"/>
    </row>
    <row r="746" spans="1:26" ht="15.75" customHeight="1" x14ac:dyDescent="0.25">
      <c r="A746" s="18"/>
      <c r="B746" s="15"/>
      <c r="C746" s="15"/>
      <c r="D746" s="15"/>
      <c r="E746" s="15"/>
      <c r="F746" s="15"/>
      <c r="G746" s="15"/>
      <c r="H746" s="15"/>
      <c r="I746" s="15"/>
      <c r="J746" s="15"/>
      <c r="K746" s="49"/>
      <c r="L746" s="15"/>
      <c r="M746" s="15"/>
      <c r="N746" s="15"/>
      <c r="O746" s="15"/>
      <c r="P746" s="15"/>
      <c r="Q746" s="15"/>
      <c r="R746" s="15"/>
      <c r="S746" s="15"/>
      <c r="T746" s="15"/>
      <c r="U746" s="15"/>
      <c r="V746" s="15"/>
      <c r="W746" s="15"/>
      <c r="X746" s="15"/>
      <c r="Y746" s="15"/>
      <c r="Z746" s="15"/>
    </row>
    <row r="747" spans="1:26" ht="15.75" customHeight="1" x14ac:dyDescent="0.25">
      <c r="A747" s="18"/>
      <c r="B747" s="15"/>
      <c r="C747" s="15"/>
      <c r="D747" s="15"/>
      <c r="E747" s="15"/>
      <c r="F747" s="15"/>
      <c r="G747" s="15"/>
      <c r="H747" s="15"/>
      <c r="I747" s="15"/>
      <c r="J747" s="15"/>
      <c r="K747" s="49"/>
      <c r="L747" s="15"/>
      <c r="M747" s="15"/>
      <c r="N747" s="15"/>
      <c r="O747" s="15"/>
      <c r="P747" s="15"/>
      <c r="Q747" s="15"/>
      <c r="R747" s="15"/>
      <c r="S747" s="15"/>
      <c r="T747" s="15"/>
      <c r="U747" s="15"/>
      <c r="V747" s="15"/>
      <c r="W747" s="15"/>
      <c r="X747" s="15"/>
      <c r="Y747" s="15"/>
      <c r="Z747" s="15"/>
    </row>
    <row r="748" spans="1:26" ht="15.75" customHeight="1" x14ac:dyDescent="0.25">
      <c r="A748" s="18"/>
      <c r="B748" s="15"/>
      <c r="C748" s="15"/>
      <c r="D748" s="15"/>
      <c r="E748" s="15"/>
      <c r="F748" s="15"/>
      <c r="G748" s="15"/>
      <c r="H748" s="15"/>
      <c r="I748" s="15"/>
      <c r="J748" s="15"/>
      <c r="K748" s="49"/>
      <c r="L748" s="15"/>
      <c r="M748" s="15"/>
      <c r="N748" s="15"/>
      <c r="O748" s="15"/>
      <c r="P748" s="15"/>
      <c r="Q748" s="15"/>
      <c r="R748" s="15"/>
      <c r="S748" s="15"/>
      <c r="T748" s="15"/>
      <c r="U748" s="15"/>
      <c r="V748" s="15"/>
      <c r="W748" s="15"/>
      <c r="X748" s="15"/>
      <c r="Y748" s="15"/>
      <c r="Z748" s="15"/>
    </row>
    <row r="749" spans="1:26" ht="15.75" customHeight="1" x14ac:dyDescent="0.25">
      <c r="A749" s="18"/>
      <c r="B749" s="15"/>
      <c r="C749" s="15"/>
      <c r="D749" s="15"/>
      <c r="E749" s="15"/>
      <c r="F749" s="15"/>
      <c r="G749" s="15"/>
      <c r="H749" s="15"/>
      <c r="I749" s="15"/>
      <c r="J749" s="15"/>
      <c r="K749" s="49"/>
      <c r="L749" s="15"/>
      <c r="M749" s="15"/>
      <c r="N749" s="15"/>
      <c r="O749" s="15"/>
      <c r="P749" s="15"/>
      <c r="Q749" s="15"/>
      <c r="R749" s="15"/>
      <c r="S749" s="15"/>
      <c r="T749" s="15"/>
      <c r="U749" s="15"/>
      <c r="V749" s="15"/>
      <c r="W749" s="15"/>
      <c r="X749" s="15"/>
      <c r="Y749" s="15"/>
      <c r="Z749" s="15"/>
    </row>
    <row r="750" spans="1:26" ht="15.75" customHeight="1" x14ac:dyDescent="0.25">
      <c r="A750" s="18"/>
      <c r="B750" s="15"/>
      <c r="C750" s="15"/>
      <c r="D750" s="15"/>
      <c r="E750" s="15"/>
      <c r="F750" s="15"/>
      <c r="G750" s="15"/>
      <c r="H750" s="15"/>
      <c r="I750" s="15"/>
      <c r="J750" s="15"/>
      <c r="K750" s="49"/>
      <c r="L750" s="15"/>
      <c r="M750" s="15"/>
      <c r="N750" s="15"/>
      <c r="O750" s="15"/>
      <c r="P750" s="15"/>
      <c r="Q750" s="15"/>
      <c r="R750" s="15"/>
      <c r="S750" s="15"/>
      <c r="T750" s="15"/>
      <c r="U750" s="15"/>
      <c r="V750" s="15"/>
      <c r="W750" s="15"/>
      <c r="X750" s="15"/>
      <c r="Y750" s="15"/>
      <c r="Z750" s="15"/>
    </row>
    <row r="751" spans="1:26" ht="15.75" customHeight="1" x14ac:dyDescent="0.25">
      <c r="A751" s="18"/>
      <c r="B751" s="15"/>
      <c r="C751" s="15"/>
      <c r="D751" s="15"/>
      <c r="E751" s="15"/>
      <c r="F751" s="15"/>
      <c r="G751" s="15"/>
      <c r="H751" s="15"/>
      <c r="I751" s="15"/>
      <c r="J751" s="15"/>
      <c r="K751" s="49"/>
      <c r="L751" s="15"/>
      <c r="M751" s="15"/>
      <c r="N751" s="15"/>
      <c r="O751" s="15"/>
      <c r="P751" s="15"/>
      <c r="Q751" s="15"/>
      <c r="R751" s="15"/>
      <c r="S751" s="15"/>
      <c r="T751" s="15"/>
      <c r="U751" s="15"/>
      <c r="V751" s="15"/>
      <c r="W751" s="15"/>
      <c r="X751" s="15"/>
      <c r="Y751" s="15"/>
      <c r="Z751" s="15"/>
    </row>
    <row r="752" spans="1:26" ht="15.75" customHeight="1" x14ac:dyDescent="0.25">
      <c r="A752" s="18"/>
      <c r="B752" s="15"/>
      <c r="C752" s="15"/>
      <c r="D752" s="15"/>
      <c r="E752" s="15"/>
      <c r="F752" s="15"/>
      <c r="G752" s="15"/>
      <c r="H752" s="15"/>
      <c r="I752" s="15"/>
      <c r="J752" s="15"/>
      <c r="K752" s="49"/>
      <c r="L752" s="15"/>
      <c r="M752" s="15"/>
      <c r="N752" s="15"/>
      <c r="O752" s="15"/>
      <c r="P752" s="15"/>
      <c r="Q752" s="15"/>
      <c r="R752" s="15"/>
      <c r="S752" s="15"/>
      <c r="T752" s="15"/>
      <c r="U752" s="15"/>
      <c r="V752" s="15"/>
      <c r="W752" s="15"/>
      <c r="X752" s="15"/>
      <c r="Y752" s="15"/>
      <c r="Z752" s="15"/>
    </row>
    <row r="753" spans="1:26" ht="15.75" customHeight="1" x14ac:dyDescent="0.25">
      <c r="A753" s="18"/>
      <c r="B753" s="15"/>
      <c r="C753" s="15"/>
      <c r="D753" s="15"/>
      <c r="E753" s="15"/>
      <c r="F753" s="15"/>
      <c r="G753" s="15"/>
      <c r="H753" s="15"/>
      <c r="I753" s="15"/>
      <c r="J753" s="15"/>
      <c r="K753" s="49"/>
      <c r="L753" s="15"/>
      <c r="M753" s="15"/>
      <c r="N753" s="15"/>
      <c r="O753" s="15"/>
      <c r="P753" s="15"/>
      <c r="Q753" s="15"/>
      <c r="R753" s="15"/>
      <c r="S753" s="15"/>
      <c r="T753" s="15"/>
      <c r="U753" s="15"/>
      <c r="V753" s="15"/>
      <c r="W753" s="15"/>
      <c r="X753" s="15"/>
      <c r="Y753" s="15"/>
      <c r="Z753" s="15"/>
    </row>
    <row r="754" spans="1:26" ht="15.75" customHeight="1" x14ac:dyDescent="0.25">
      <c r="A754" s="18"/>
      <c r="B754" s="15"/>
      <c r="C754" s="15"/>
      <c r="D754" s="15"/>
      <c r="E754" s="15"/>
      <c r="F754" s="15"/>
      <c r="G754" s="15"/>
      <c r="H754" s="15"/>
      <c r="I754" s="15"/>
      <c r="J754" s="15"/>
      <c r="K754" s="49"/>
      <c r="L754" s="15"/>
      <c r="M754" s="15"/>
      <c r="N754" s="15"/>
      <c r="O754" s="15"/>
      <c r="P754" s="15"/>
      <c r="Q754" s="15"/>
      <c r="R754" s="15"/>
      <c r="S754" s="15"/>
      <c r="T754" s="15"/>
      <c r="U754" s="15"/>
      <c r="V754" s="15"/>
      <c r="W754" s="15"/>
      <c r="X754" s="15"/>
      <c r="Y754" s="15"/>
      <c r="Z754" s="15"/>
    </row>
    <row r="755" spans="1:26" ht="15.75" customHeight="1" x14ac:dyDescent="0.25">
      <c r="A755" s="18"/>
      <c r="B755" s="15"/>
      <c r="C755" s="15"/>
      <c r="D755" s="15"/>
      <c r="E755" s="15"/>
      <c r="F755" s="15"/>
      <c r="G755" s="15"/>
      <c r="H755" s="15"/>
      <c r="I755" s="15"/>
      <c r="J755" s="15"/>
      <c r="K755" s="49"/>
      <c r="L755" s="15"/>
      <c r="M755" s="15"/>
      <c r="N755" s="15"/>
      <c r="O755" s="15"/>
      <c r="P755" s="15"/>
      <c r="Q755" s="15"/>
      <c r="R755" s="15"/>
      <c r="S755" s="15"/>
      <c r="T755" s="15"/>
      <c r="U755" s="15"/>
      <c r="V755" s="15"/>
      <c r="W755" s="15"/>
      <c r="X755" s="15"/>
      <c r="Y755" s="15"/>
      <c r="Z755" s="15"/>
    </row>
    <row r="756" spans="1:26" ht="15.75" customHeight="1" x14ac:dyDescent="0.25">
      <c r="A756" s="18"/>
      <c r="B756" s="15"/>
      <c r="C756" s="15"/>
      <c r="D756" s="15"/>
      <c r="E756" s="15"/>
      <c r="F756" s="15"/>
      <c r="G756" s="15"/>
      <c r="H756" s="15"/>
      <c r="I756" s="15"/>
      <c r="J756" s="15"/>
      <c r="K756" s="49"/>
      <c r="L756" s="15"/>
      <c r="M756" s="15"/>
      <c r="N756" s="15"/>
      <c r="O756" s="15"/>
      <c r="P756" s="15"/>
      <c r="Q756" s="15"/>
      <c r="R756" s="15"/>
      <c r="S756" s="15"/>
      <c r="T756" s="15"/>
      <c r="U756" s="15"/>
      <c r="V756" s="15"/>
      <c r="W756" s="15"/>
      <c r="X756" s="15"/>
      <c r="Y756" s="15"/>
      <c r="Z756" s="15"/>
    </row>
    <row r="757" spans="1:26" ht="15.75" customHeight="1" x14ac:dyDescent="0.25">
      <c r="A757" s="18"/>
      <c r="B757" s="15"/>
      <c r="C757" s="15"/>
      <c r="D757" s="15"/>
      <c r="E757" s="15"/>
      <c r="F757" s="15"/>
      <c r="G757" s="15"/>
      <c r="H757" s="15"/>
      <c r="I757" s="15"/>
      <c r="J757" s="15"/>
      <c r="K757" s="49"/>
      <c r="L757" s="15"/>
      <c r="M757" s="15"/>
      <c r="N757" s="15"/>
      <c r="O757" s="15"/>
      <c r="P757" s="15"/>
      <c r="Q757" s="15"/>
      <c r="R757" s="15"/>
      <c r="S757" s="15"/>
      <c r="T757" s="15"/>
      <c r="U757" s="15"/>
      <c r="V757" s="15"/>
      <c r="W757" s="15"/>
      <c r="X757" s="15"/>
      <c r="Y757" s="15"/>
      <c r="Z757" s="15"/>
    </row>
    <row r="758" spans="1:26" ht="15.75" customHeight="1" x14ac:dyDescent="0.25">
      <c r="A758" s="18"/>
      <c r="B758" s="15"/>
      <c r="C758" s="15"/>
      <c r="D758" s="15"/>
      <c r="E758" s="15"/>
      <c r="F758" s="15"/>
      <c r="G758" s="15"/>
      <c r="H758" s="15"/>
      <c r="I758" s="15"/>
      <c r="J758" s="15"/>
      <c r="K758" s="49"/>
      <c r="L758" s="15"/>
      <c r="M758" s="15"/>
      <c r="N758" s="15"/>
      <c r="O758" s="15"/>
      <c r="P758" s="15"/>
      <c r="Q758" s="15"/>
      <c r="R758" s="15"/>
      <c r="S758" s="15"/>
      <c r="T758" s="15"/>
      <c r="U758" s="15"/>
      <c r="V758" s="15"/>
      <c r="W758" s="15"/>
      <c r="X758" s="15"/>
      <c r="Y758" s="15"/>
      <c r="Z758" s="15"/>
    </row>
    <row r="759" spans="1:26" ht="15.75" customHeight="1" x14ac:dyDescent="0.25">
      <c r="A759" s="18"/>
      <c r="B759" s="15"/>
      <c r="C759" s="15"/>
      <c r="D759" s="15"/>
      <c r="E759" s="15"/>
      <c r="F759" s="15"/>
      <c r="G759" s="15"/>
      <c r="H759" s="15"/>
      <c r="I759" s="15"/>
      <c r="J759" s="15"/>
      <c r="K759" s="49"/>
      <c r="L759" s="15"/>
      <c r="M759" s="15"/>
      <c r="N759" s="15"/>
      <c r="O759" s="15"/>
      <c r="P759" s="15"/>
      <c r="Q759" s="15"/>
      <c r="R759" s="15"/>
      <c r="S759" s="15"/>
      <c r="T759" s="15"/>
      <c r="U759" s="15"/>
      <c r="V759" s="15"/>
      <c r="W759" s="15"/>
      <c r="X759" s="15"/>
      <c r="Y759" s="15"/>
      <c r="Z759" s="15"/>
    </row>
    <row r="760" spans="1:26" ht="15.75" customHeight="1" x14ac:dyDescent="0.25">
      <c r="A760" s="18"/>
      <c r="B760" s="15"/>
      <c r="C760" s="15"/>
      <c r="D760" s="15"/>
      <c r="E760" s="15"/>
      <c r="F760" s="15"/>
      <c r="G760" s="15"/>
      <c r="H760" s="15"/>
      <c r="I760" s="15"/>
      <c r="J760" s="15"/>
      <c r="K760" s="49"/>
      <c r="L760" s="15"/>
      <c r="M760" s="15"/>
      <c r="N760" s="15"/>
      <c r="O760" s="15"/>
      <c r="P760" s="15"/>
      <c r="Q760" s="15"/>
      <c r="R760" s="15"/>
      <c r="S760" s="15"/>
      <c r="T760" s="15"/>
      <c r="U760" s="15"/>
      <c r="V760" s="15"/>
      <c r="W760" s="15"/>
      <c r="X760" s="15"/>
      <c r="Y760" s="15"/>
      <c r="Z760" s="15"/>
    </row>
    <row r="761" spans="1:26" ht="15.75" customHeight="1" x14ac:dyDescent="0.25">
      <c r="A761" s="18"/>
      <c r="B761" s="15"/>
      <c r="C761" s="15"/>
      <c r="D761" s="15"/>
      <c r="E761" s="15"/>
      <c r="F761" s="15"/>
      <c r="G761" s="15"/>
      <c r="H761" s="15"/>
      <c r="I761" s="15"/>
      <c r="J761" s="15"/>
      <c r="K761" s="49"/>
      <c r="L761" s="15"/>
      <c r="M761" s="15"/>
      <c r="N761" s="15"/>
      <c r="O761" s="15"/>
      <c r="P761" s="15"/>
      <c r="Q761" s="15"/>
      <c r="R761" s="15"/>
      <c r="S761" s="15"/>
      <c r="T761" s="15"/>
      <c r="U761" s="15"/>
      <c r="V761" s="15"/>
      <c r="W761" s="15"/>
      <c r="X761" s="15"/>
      <c r="Y761" s="15"/>
      <c r="Z761" s="15"/>
    </row>
    <row r="762" spans="1:26" ht="15.75" customHeight="1" x14ac:dyDescent="0.25">
      <c r="A762" s="18"/>
      <c r="B762" s="15"/>
      <c r="C762" s="15"/>
      <c r="D762" s="15"/>
      <c r="E762" s="15"/>
      <c r="F762" s="15"/>
      <c r="G762" s="15"/>
      <c r="H762" s="15"/>
      <c r="I762" s="15"/>
      <c r="J762" s="15"/>
      <c r="K762" s="49"/>
      <c r="L762" s="15"/>
      <c r="M762" s="15"/>
      <c r="N762" s="15"/>
      <c r="O762" s="15"/>
      <c r="P762" s="15"/>
      <c r="Q762" s="15"/>
      <c r="R762" s="15"/>
      <c r="S762" s="15"/>
      <c r="T762" s="15"/>
      <c r="U762" s="15"/>
      <c r="V762" s="15"/>
      <c r="W762" s="15"/>
      <c r="X762" s="15"/>
      <c r="Y762" s="15"/>
      <c r="Z762" s="15"/>
    </row>
    <row r="763" spans="1:26" ht="15.75" customHeight="1" x14ac:dyDescent="0.25">
      <c r="A763" s="18"/>
      <c r="B763" s="15"/>
      <c r="C763" s="15"/>
      <c r="D763" s="15"/>
      <c r="E763" s="15"/>
      <c r="F763" s="15"/>
      <c r="G763" s="15"/>
      <c r="H763" s="15"/>
      <c r="I763" s="15"/>
      <c r="J763" s="15"/>
      <c r="K763" s="49"/>
      <c r="L763" s="15"/>
      <c r="M763" s="15"/>
      <c r="N763" s="15"/>
      <c r="O763" s="15"/>
      <c r="P763" s="15"/>
      <c r="Q763" s="15"/>
      <c r="R763" s="15"/>
      <c r="S763" s="15"/>
      <c r="T763" s="15"/>
      <c r="U763" s="15"/>
      <c r="V763" s="15"/>
      <c r="W763" s="15"/>
      <c r="X763" s="15"/>
      <c r="Y763" s="15"/>
      <c r="Z763" s="15"/>
    </row>
    <row r="764" spans="1:26" ht="15.75" customHeight="1" x14ac:dyDescent="0.25">
      <c r="A764" s="18"/>
      <c r="B764" s="15"/>
      <c r="C764" s="15"/>
      <c r="D764" s="15"/>
      <c r="E764" s="15"/>
      <c r="F764" s="15"/>
      <c r="G764" s="15"/>
      <c r="H764" s="15"/>
      <c r="I764" s="15"/>
      <c r="J764" s="15"/>
      <c r="K764" s="49"/>
      <c r="L764" s="15"/>
      <c r="M764" s="15"/>
      <c r="N764" s="15"/>
      <c r="O764" s="15"/>
      <c r="P764" s="15"/>
      <c r="Q764" s="15"/>
      <c r="R764" s="15"/>
      <c r="S764" s="15"/>
      <c r="T764" s="15"/>
      <c r="U764" s="15"/>
      <c r="V764" s="15"/>
      <c r="W764" s="15"/>
      <c r="X764" s="15"/>
      <c r="Y764" s="15"/>
      <c r="Z764" s="15"/>
    </row>
    <row r="765" spans="1:26" ht="15.75" customHeight="1" x14ac:dyDescent="0.25">
      <c r="A765" s="18"/>
      <c r="B765" s="15"/>
      <c r="C765" s="15"/>
      <c r="D765" s="15"/>
      <c r="E765" s="15"/>
      <c r="F765" s="15"/>
      <c r="G765" s="15"/>
      <c r="H765" s="15"/>
      <c r="I765" s="15"/>
      <c r="J765" s="15"/>
      <c r="K765" s="49"/>
      <c r="L765" s="15"/>
      <c r="M765" s="15"/>
      <c r="N765" s="15"/>
      <c r="O765" s="15"/>
      <c r="P765" s="15"/>
      <c r="Q765" s="15"/>
      <c r="R765" s="15"/>
      <c r="S765" s="15"/>
      <c r="T765" s="15"/>
      <c r="U765" s="15"/>
      <c r="V765" s="15"/>
      <c r="W765" s="15"/>
      <c r="X765" s="15"/>
      <c r="Y765" s="15"/>
      <c r="Z765" s="15"/>
    </row>
    <row r="766" spans="1:26" ht="15.75" customHeight="1" x14ac:dyDescent="0.25">
      <c r="A766" s="18"/>
      <c r="B766" s="15"/>
      <c r="C766" s="15"/>
      <c r="D766" s="15"/>
      <c r="E766" s="15"/>
      <c r="F766" s="15"/>
      <c r="G766" s="15"/>
      <c r="H766" s="15"/>
      <c r="I766" s="15"/>
      <c r="J766" s="15"/>
      <c r="K766" s="49"/>
      <c r="L766" s="15"/>
      <c r="M766" s="15"/>
      <c r="N766" s="15"/>
      <c r="O766" s="15"/>
      <c r="P766" s="15"/>
      <c r="Q766" s="15"/>
      <c r="R766" s="15"/>
      <c r="S766" s="15"/>
      <c r="T766" s="15"/>
      <c r="U766" s="15"/>
      <c r="V766" s="15"/>
      <c r="W766" s="15"/>
      <c r="X766" s="15"/>
      <c r="Y766" s="15"/>
      <c r="Z766" s="15"/>
    </row>
    <row r="767" spans="1:26" ht="15.75" customHeight="1" x14ac:dyDescent="0.25">
      <c r="A767" s="18"/>
      <c r="B767" s="15"/>
      <c r="C767" s="15"/>
      <c r="D767" s="15"/>
      <c r="E767" s="15"/>
      <c r="F767" s="15"/>
      <c r="G767" s="15"/>
      <c r="H767" s="15"/>
      <c r="I767" s="15"/>
      <c r="J767" s="15"/>
      <c r="K767" s="49"/>
      <c r="L767" s="15"/>
      <c r="M767" s="15"/>
      <c r="N767" s="15"/>
      <c r="O767" s="15"/>
      <c r="P767" s="15"/>
      <c r="Q767" s="15"/>
      <c r="R767" s="15"/>
      <c r="S767" s="15"/>
      <c r="T767" s="15"/>
      <c r="U767" s="15"/>
      <c r="V767" s="15"/>
      <c r="W767" s="15"/>
      <c r="X767" s="15"/>
      <c r="Y767" s="15"/>
      <c r="Z767" s="15"/>
    </row>
    <row r="768" spans="1:26" ht="15.75" customHeight="1" x14ac:dyDescent="0.25">
      <c r="A768" s="18"/>
      <c r="B768" s="15"/>
      <c r="C768" s="15"/>
      <c r="D768" s="15"/>
      <c r="E768" s="15"/>
      <c r="F768" s="15"/>
      <c r="G768" s="15"/>
      <c r="H768" s="15"/>
      <c r="I768" s="15"/>
      <c r="J768" s="15"/>
      <c r="K768" s="49"/>
      <c r="L768" s="15"/>
      <c r="M768" s="15"/>
      <c r="N768" s="15"/>
      <c r="O768" s="15"/>
      <c r="P768" s="15"/>
      <c r="Q768" s="15"/>
      <c r="R768" s="15"/>
      <c r="S768" s="15"/>
      <c r="T768" s="15"/>
      <c r="U768" s="15"/>
      <c r="V768" s="15"/>
      <c r="W768" s="15"/>
      <c r="X768" s="15"/>
      <c r="Y768" s="15"/>
      <c r="Z768" s="15"/>
    </row>
    <row r="769" spans="1:26" ht="15.75" customHeight="1" x14ac:dyDescent="0.25">
      <c r="A769" s="18"/>
      <c r="B769" s="15"/>
      <c r="C769" s="15"/>
      <c r="D769" s="15"/>
      <c r="E769" s="15"/>
      <c r="F769" s="15"/>
      <c r="G769" s="15"/>
      <c r="H769" s="15"/>
      <c r="I769" s="15"/>
      <c r="J769" s="15"/>
      <c r="K769" s="49"/>
      <c r="L769" s="15"/>
      <c r="M769" s="15"/>
      <c r="N769" s="15"/>
      <c r="O769" s="15"/>
      <c r="P769" s="15"/>
      <c r="Q769" s="15"/>
      <c r="R769" s="15"/>
      <c r="S769" s="15"/>
      <c r="T769" s="15"/>
      <c r="U769" s="15"/>
      <c r="V769" s="15"/>
      <c r="W769" s="15"/>
      <c r="X769" s="15"/>
      <c r="Y769" s="15"/>
      <c r="Z769" s="15"/>
    </row>
    <row r="770" spans="1:26" ht="15.75" customHeight="1" x14ac:dyDescent="0.25">
      <c r="A770" s="18"/>
      <c r="B770" s="15"/>
      <c r="C770" s="15"/>
      <c r="D770" s="15"/>
      <c r="E770" s="15"/>
      <c r="F770" s="15"/>
      <c r="G770" s="15"/>
      <c r="H770" s="15"/>
      <c r="I770" s="15"/>
      <c r="J770" s="15"/>
      <c r="K770" s="49"/>
      <c r="L770" s="15"/>
      <c r="M770" s="15"/>
      <c r="N770" s="15"/>
      <c r="O770" s="15"/>
      <c r="P770" s="15"/>
      <c r="Q770" s="15"/>
      <c r="R770" s="15"/>
      <c r="S770" s="15"/>
      <c r="T770" s="15"/>
      <c r="U770" s="15"/>
      <c r="V770" s="15"/>
      <c r="W770" s="15"/>
      <c r="X770" s="15"/>
      <c r="Y770" s="15"/>
      <c r="Z770" s="15"/>
    </row>
    <row r="771" spans="1:26" ht="15.75" customHeight="1" x14ac:dyDescent="0.25">
      <c r="A771" s="18"/>
      <c r="B771" s="15"/>
      <c r="C771" s="15"/>
      <c r="D771" s="15"/>
      <c r="E771" s="15"/>
      <c r="F771" s="15"/>
      <c r="G771" s="15"/>
      <c r="H771" s="15"/>
      <c r="I771" s="15"/>
      <c r="J771" s="15"/>
      <c r="K771" s="49"/>
      <c r="L771" s="15"/>
      <c r="M771" s="15"/>
      <c r="N771" s="15"/>
      <c r="O771" s="15"/>
      <c r="P771" s="15"/>
      <c r="Q771" s="15"/>
      <c r="R771" s="15"/>
      <c r="S771" s="15"/>
      <c r="T771" s="15"/>
      <c r="U771" s="15"/>
      <c r="V771" s="15"/>
      <c r="W771" s="15"/>
      <c r="X771" s="15"/>
      <c r="Y771" s="15"/>
      <c r="Z771" s="15"/>
    </row>
    <row r="772" spans="1:26" ht="15.75" customHeight="1" x14ac:dyDescent="0.25">
      <c r="A772" s="18"/>
      <c r="B772" s="15"/>
      <c r="C772" s="15"/>
      <c r="D772" s="15"/>
      <c r="E772" s="15"/>
      <c r="F772" s="15"/>
      <c r="G772" s="15"/>
      <c r="H772" s="15"/>
      <c r="I772" s="15"/>
      <c r="J772" s="15"/>
      <c r="K772" s="49"/>
      <c r="L772" s="15"/>
      <c r="M772" s="15"/>
      <c r="N772" s="15"/>
      <c r="O772" s="15"/>
      <c r="P772" s="15"/>
      <c r="Q772" s="15"/>
      <c r="R772" s="15"/>
      <c r="S772" s="15"/>
      <c r="T772" s="15"/>
      <c r="U772" s="15"/>
      <c r="V772" s="15"/>
      <c r="W772" s="15"/>
      <c r="X772" s="15"/>
      <c r="Y772" s="15"/>
      <c r="Z772" s="15"/>
    </row>
    <row r="773" spans="1:26" ht="15.75" customHeight="1" x14ac:dyDescent="0.25">
      <c r="A773" s="18"/>
      <c r="B773" s="15"/>
      <c r="C773" s="15"/>
      <c r="D773" s="15"/>
      <c r="E773" s="15"/>
      <c r="F773" s="15"/>
      <c r="G773" s="15"/>
      <c r="H773" s="15"/>
      <c r="I773" s="15"/>
      <c r="J773" s="15"/>
      <c r="K773" s="49"/>
      <c r="L773" s="15"/>
      <c r="M773" s="15"/>
      <c r="N773" s="15"/>
      <c r="O773" s="15"/>
      <c r="P773" s="15"/>
      <c r="Q773" s="15"/>
      <c r="R773" s="15"/>
      <c r="S773" s="15"/>
      <c r="T773" s="15"/>
      <c r="U773" s="15"/>
      <c r="V773" s="15"/>
      <c r="W773" s="15"/>
      <c r="X773" s="15"/>
      <c r="Y773" s="15"/>
      <c r="Z773" s="15"/>
    </row>
    <row r="774" spans="1:26" ht="15.75" customHeight="1" x14ac:dyDescent="0.25">
      <c r="A774" s="18"/>
      <c r="B774" s="15"/>
      <c r="C774" s="15"/>
      <c r="D774" s="15"/>
      <c r="E774" s="15"/>
      <c r="F774" s="15"/>
      <c r="G774" s="15"/>
      <c r="H774" s="15"/>
      <c r="I774" s="15"/>
      <c r="J774" s="15"/>
      <c r="K774" s="49"/>
      <c r="L774" s="15"/>
      <c r="M774" s="15"/>
      <c r="N774" s="15"/>
      <c r="O774" s="15"/>
      <c r="P774" s="15"/>
      <c r="Q774" s="15"/>
      <c r="R774" s="15"/>
      <c r="S774" s="15"/>
      <c r="T774" s="15"/>
      <c r="U774" s="15"/>
      <c r="V774" s="15"/>
      <c r="W774" s="15"/>
      <c r="X774" s="15"/>
      <c r="Y774" s="15"/>
      <c r="Z774" s="15"/>
    </row>
    <row r="775" spans="1:26" ht="15.75" customHeight="1" x14ac:dyDescent="0.25">
      <c r="A775" s="18"/>
      <c r="B775" s="15"/>
      <c r="C775" s="15"/>
      <c r="D775" s="15"/>
      <c r="E775" s="15"/>
      <c r="F775" s="15"/>
      <c r="G775" s="15"/>
      <c r="H775" s="15"/>
      <c r="I775" s="15"/>
      <c r="J775" s="15"/>
      <c r="K775" s="49"/>
      <c r="L775" s="15"/>
      <c r="M775" s="15"/>
      <c r="N775" s="15"/>
      <c r="O775" s="15"/>
      <c r="P775" s="15"/>
      <c r="Q775" s="15"/>
      <c r="R775" s="15"/>
      <c r="S775" s="15"/>
      <c r="T775" s="15"/>
      <c r="U775" s="15"/>
      <c r="V775" s="15"/>
      <c r="W775" s="15"/>
      <c r="X775" s="15"/>
      <c r="Y775" s="15"/>
      <c r="Z775" s="15"/>
    </row>
    <row r="776" spans="1:26" ht="15.75" customHeight="1" x14ac:dyDescent="0.25">
      <c r="A776" s="18"/>
      <c r="B776" s="15"/>
      <c r="C776" s="15"/>
      <c r="D776" s="15"/>
      <c r="E776" s="15"/>
      <c r="F776" s="15"/>
      <c r="G776" s="15"/>
      <c r="H776" s="15"/>
      <c r="I776" s="15"/>
      <c r="J776" s="15"/>
      <c r="K776" s="49"/>
      <c r="L776" s="15"/>
      <c r="M776" s="15"/>
      <c r="N776" s="15"/>
      <c r="O776" s="15"/>
      <c r="P776" s="15"/>
      <c r="Q776" s="15"/>
      <c r="R776" s="15"/>
      <c r="S776" s="15"/>
      <c r="T776" s="15"/>
      <c r="U776" s="15"/>
      <c r="V776" s="15"/>
      <c r="W776" s="15"/>
      <c r="X776" s="15"/>
      <c r="Y776" s="15"/>
      <c r="Z776" s="15"/>
    </row>
    <row r="777" spans="1:26" ht="15.75" customHeight="1" x14ac:dyDescent="0.25">
      <c r="A777" s="18"/>
      <c r="B777" s="15"/>
      <c r="C777" s="15"/>
      <c r="D777" s="15"/>
      <c r="E777" s="15"/>
      <c r="F777" s="15"/>
      <c r="G777" s="15"/>
      <c r="H777" s="15"/>
      <c r="I777" s="15"/>
      <c r="J777" s="15"/>
      <c r="K777" s="49"/>
      <c r="L777" s="15"/>
      <c r="M777" s="15"/>
      <c r="N777" s="15"/>
      <c r="O777" s="15"/>
      <c r="P777" s="15"/>
      <c r="Q777" s="15"/>
      <c r="R777" s="15"/>
      <c r="S777" s="15"/>
      <c r="T777" s="15"/>
      <c r="U777" s="15"/>
      <c r="V777" s="15"/>
      <c r="W777" s="15"/>
      <c r="X777" s="15"/>
      <c r="Y777" s="15"/>
      <c r="Z777" s="15"/>
    </row>
    <row r="778" spans="1:26" ht="15.75" customHeight="1" x14ac:dyDescent="0.25">
      <c r="A778" s="18"/>
      <c r="B778" s="15"/>
      <c r="C778" s="15"/>
      <c r="D778" s="15"/>
      <c r="E778" s="15"/>
      <c r="F778" s="15"/>
      <c r="G778" s="15"/>
      <c r="H778" s="15"/>
      <c r="I778" s="15"/>
      <c r="J778" s="15"/>
      <c r="K778" s="49"/>
      <c r="L778" s="15"/>
      <c r="M778" s="15"/>
      <c r="N778" s="15"/>
      <c r="O778" s="15"/>
      <c r="P778" s="15"/>
      <c r="Q778" s="15"/>
      <c r="R778" s="15"/>
      <c r="S778" s="15"/>
      <c r="T778" s="15"/>
      <c r="U778" s="15"/>
      <c r="V778" s="15"/>
      <c r="W778" s="15"/>
      <c r="X778" s="15"/>
      <c r="Y778" s="15"/>
      <c r="Z778" s="15"/>
    </row>
    <row r="779" spans="1:26" ht="15.75" customHeight="1" x14ac:dyDescent="0.25">
      <c r="A779" s="18"/>
      <c r="B779" s="15"/>
      <c r="C779" s="15"/>
      <c r="D779" s="15"/>
      <c r="E779" s="15"/>
      <c r="F779" s="15"/>
      <c r="G779" s="15"/>
      <c r="H779" s="15"/>
      <c r="I779" s="15"/>
      <c r="J779" s="15"/>
      <c r="K779" s="49"/>
      <c r="L779" s="15"/>
      <c r="M779" s="15"/>
      <c r="N779" s="15"/>
      <c r="O779" s="15"/>
      <c r="P779" s="15"/>
      <c r="Q779" s="15"/>
      <c r="R779" s="15"/>
      <c r="S779" s="15"/>
      <c r="T779" s="15"/>
      <c r="U779" s="15"/>
      <c r="V779" s="15"/>
      <c r="W779" s="15"/>
      <c r="X779" s="15"/>
      <c r="Y779" s="15"/>
      <c r="Z779" s="15"/>
    </row>
    <row r="780" spans="1:26" ht="15.75" customHeight="1" x14ac:dyDescent="0.25">
      <c r="A780" s="18"/>
      <c r="B780" s="15"/>
      <c r="C780" s="15"/>
      <c r="D780" s="15"/>
      <c r="E780" s="15"/>
      <c r="F780" s="15"/>
      <c r="G780" s="15"/>
      <c r="H780" s="15"/>
      <c r="I780" s="15"/>
      <c r="J780" s="15"/>
      <c r="K780" s="49"/>
      <c r="L780" s="15"/>
      <c r="M780" s="15"/>
      <c r="N780" s="15"/>
      <c r="O780" s="15"/>
      <c r="P780" s="15"/>
      <c r="Q780" s="15"/>
      <c r="R780" s="15"/>
      <c r="S780" s="15"/>
      <c r="T780" s="15"/>
      <c r="U780" s="15"/>
      <c r="V780" s="15"/>
      <c r="W780" s="15"/>
      <c r="X780" s="15"/>
      <c r="Y780" s="15"/>
      <c r="Z780" s="15"/>
    </row>
    <row r="781" spans="1:26" ht="15.75" customHeight="1" x14ac:dyDescent="0.25">
      <c r="A781" s="18"/>
      <c r="B781" s="15"/>
      <c r="C781" s="15"/>
      <c r="D781" s="15"/>
      <c r="E781" s="15"/>
      <c r="F781" s="15"/>
      <c r="G781" s="15"/>
      <c r="H781" s="15"/>
      <c r="I781" s="15"/>
      <c r="J781" s="15"/>
      <c r="K781" s="49"/>
      <c r="L781" s="15"/>
      <c r="M781" s="15"/>
      <c r="N781" s="15"/>
      <c r="O781" s="15"/>
      <c r="P781" s="15"/>
      <c r="Q781" s="15"/>
      <c r="R781" s="15"/>
      <c r="S781" s="15"/>
      <c r="T781" s="15"/>
      <c r="U781" s="15"/>
      <c r="V781" s="15"/>
      <c r="W781" s="15"/>
      <c r="X781" s="15"/>
      <c r="Y781" s="15"/>
      <c r="Z781" s="15"/>
    </row>
    <row r="782" spans="1:26" ht="15.75" customHeight="1" x14ac:dyDescent="0.25">
      <c r="A782" s="18"/>
      <c r="B782" s="15"/>
      <c r="C782" s="15"/>
      <c r="D782" s="15"/>
      <c r="E782" s="15"/>
      <c r="F782" s="15"/>
      <c r="G782" s="15"/>
      <c r="H782" s="15"/>
      <c r="I782" s="15"/>
      <c r="J782" s="15"/>
      <c r="K782" s="49"/>
      <c r="L782" s="15"/>
      <c r="M782" s="15"/>
      <c r="N782" s="15"/>
      <c r="O782" s="15"/>
      <c r="P782" s="15"/>
      <c r="Q782" s="15"/>
      <c r="R782" s="15"/>
      <c r="S782" s="15"/>
      <c r="T782" s="15"/>
      <c r="U782" s="15"/>
      <c r="V782" s="15"/>
      <c r="W782" s="15"/>
      <c r="X782" s="15"/>
      <c r="Y782" s="15"/>
      <c r="Z782" s="15"/>
    </row>
    <row r="783" spans="1:26" ht="15.75" customHeight="1" x14ac:dyDescent="0.25">
      <c r="A783" s="18"/>
      <c r="B783" s="15"/>
      <c r="C783" s="15"/>
      <c r="D783" s="15"/>
      <c r="E783" s="15"/>
      <c r="F783" s="15"/>
      <c r="G783" s="15"/>
      <c r="H783" s="15"/>
      <c r="I783" s="15"/>
      <c r="J783" s="15"/>
      <c r="K783" s="49"/>
      <c r="L783" s="15"/>
      <c r="M783" s="15"/>
      <c r="N783" s="15"/>
      <c r="O783" s="15"/>
      <c r="P783" s="15"/>
      <c r="Q783" s="15"/>
      <c r="R783" s="15"/>
      <c r="S783" s="15"/>
      <c r="T783" s="15"/>
      <c r="U783" s="15"/>
      <c r="V783" s="15"/>
      <c r="W783" s="15"/>
      <c r="X783" s="15"/>
      <c r="Y783" s="15"/>
      <c r="Z783" s="15"/>
    </row>
    <row r="784" spans="1:26" ht="15.75" customHeight="1" x14ac:dyDescent="0.25">
      <c r="A784" s="18"/>
      <c r="B784" s="15"/>
      <c r="C784" s="15"/>
      <c r="D784" s="15"/>
      <c r="E784" s="15"/>
      <c r="F784" s="15"/>
      <c r="G784" s="15"/>
      <c r="H784" s="15"/>
      <c r="I784" s="15"/>
      <c r="J784" s="15"/>
      <c r="K784" s="49"/>
      <c r="L784" s="15"/>
      <c r="M784" s="15"/>
      <c r="N784" s="15"/>
      <c r="O784" s="15"/>
      <c r="P784" s="15"/>
      <c r="Q784" s="15"/>
      <c r="R784" s="15"/>
      <c r="S784" s="15"/>
      <c r="T784" s="15"/>
      <c r="U784" s="15"/>
      <c r="V784" s="15"/>
      <c r="W784" s="15"/>
      <c r="X784" s="15"/>
      <c r="Y784" s="15"/>
      <c r="Z784" s="15"/>
    </row>
    <row r="785" spans="1:26" ht="15.75" customHeight="1" x14ac:dyDescent="0.25">
      <c r="A785" s="18"/>
      <c r="B785" s="15"/>
      <c r="C785" s="15"/>
      <c r="D785" s="15"/>
      <c r="E785" s="15"/>
      <c r="F785" s="15"/>
      <c r="G785" s="15"/>
      <c r="H785" s="15"/>
      <c r="I785" s="15"/>
      <c r="J785" s="15"/>
      <c r="K785" s="49"/>
      <c r="L785" s="15"/>
      <c r="M785" s="15"/>
      <c r="N785" s="15"/>
      <c r="O785" s="15"/>
      <c r="P785" s="15"/>
      <c r="Q785" s="15"/>
      <c r="R785" s="15"/>
      <c r="S785" s="15"/>
      <c r="T785" s="15"/>
      <c r="U785" s="15"/>
      <c r="V785" s="15"/>
      <c r="W785" s="15"/>
      <c r="X785" s="15"/>
      <c r="Y785" s="15"/>
      <c r="Z785" s="15"/>
    </row>
    <row r="786" spans="1:26" ht="15.75" customHeight="1" x14ac:dyDescent="0.25">
      <c r="A786" s="18"/>
      <c r="B786" s="15"/>
      <c r="C786" s="15"/>
      <c r="D786" s="15"/>
      <c r="E786" s="15"/>
      <c r="F786" s="15"/>
      <c r="G786" s="15"/>
      <c r="H786" s="15"/>
      <c r="I786" s="15"/>
      <c r="J786" s="15"/>
      <c r="K786" s="49"/>
      <c r="L786" s="15"/>
      <c r="M786" s="15"/>
      <c r="N786" s="15"/>
      <c r="O786" s="15"/>
      <c r="P786" s="15"/>
      <c r="Q786" s="15"/>
      <c r="R786" s="15"/>
      <c r="S786" s="15"/>
      <c r="T786" s="15"/>
      <c r="U786" s="15"/>
      <c r="V786" s="15"/>
      <c r="W786" s="15"/>
      <c r="X786" s="15"/>
      <c r="Y786" s="15"/>
      <c r="Z786" s="15"/>
    </row>
    <row r="787" spans="1:26" ht="15.75" customHeight="1" x14ac:dyDescent="0.25">
      <c r="A787" s="18"/>
      <c r="B787" s="15"/>
      <c r="C787" s="15"/>
      <c r="D787" s="15"/>
      <c r="E787" s="15"/>
      <c r="F787" s="15"/>
      <c r="G787" s="15"/>
      <c r="H787" s="15"/>
      <c r="I787" s="15"/>
      <c r="J787" s="15"/>
      <c r="K787" s="49"/>
      <c r="L787" s="15"/>
      <c r="M787" s="15"/>
      <c r="N787" s="15"/>
      <c r="O787" s="15"/>
      <c r="P787" s="15"/>
      <c r="Q787" s="15"/>
      <c r="R787" s="15"/>
      <c r="S787" s="15"/>
      <c r="T787" s="15"/>
      <c r="U787" s="15"/>
      <c r="V787" s="15"/>
      <c r="W787" s="15"/>
      <c r="X787" s="15"/>
      <c r="Y787" s="15"/>
      <c r="Z787" s="15"/>
    </row>
    <row r="788" spans="1:26" ht="15.75" customHeight="1" x14ac:dyDescent="0.25">
      <c r="A788" s="18"/>
      <c r="B788" s="15"/>
      <c r="C788" s="15"/>
      <c r="D788" s="15"/>
      <c r="E788" s="15"/>
      <c r="F788" s="15"/>
      <c r="G788" s="15"/>
      <c r="H788" s="15"/>
      <c r="I788" s="15"/>
      <c r="J788" s="15"/>
      <c r="K788" s="49"/>
      <c r="L788" s="15"/>
      <c r="M788" s="15"/>
      <c r="N788" s="15"/>
      <c r="O788" s="15"/>
      <c r="P788" s="15"/>
      <c r="Q788" s="15"/>
      <c r="R788" s="15"/>
      <c r="S788" s="15"/>
      <c r="T788" s="15"/>
      <c r="U788" s="15"/>
      <c r="V788" s="15"/>
      <c r="W788" s="15"/>
      <c r="X788" s="15"/>
      <c r="Y788" s="15"/>
      <c r="Z788" s="15"/>
    </row>
    <row r="789" spans="1:26" ht="15.75" customHeight="1" x14ac:dyDescent="0.25">
      <c r="A789" s="18"/>
      <c r="B789" s="15"/>
      <c r="C789" s="15"/>
      <c r="D789" s="15"/>
      <c r="E789" s="15"/>
      <c r="F789" s="15"/>
      <c r="G789" s="15"/>
      <c r="H789" s="15"/>
      <c r="I789" s="15"/>
      <c r="J789" s="15"/>
      <c r="K789" s="49"/>
      <c r="L789" s="15"/>
      <c r="M789" s="15"/>
      <c r="N789" s="15"/>
      <c r="O789" s="15"/>
      <c r="P789" s="15"/>
      <c r="Q789" s="15"/>
      <c r="R789" s="15"/>
      <c r="S789" s="15"/>
      <c r="T789" s="15"/>
      <c r="U789" s="15"/>
      <c r="V789" s="15"/>
      <c r="W789" s="15"/>
      <c r="X789" s="15"/>
      <c r="Y789" s="15"/>
      <c r="Z789" s="15"/>
    </row>
    <row r="790" spans="1:26" ht="15.75" customHeight="1" x14ac:dyDescent="0.25">
      <c r="A790" s="18"/>
      <c r="B790" s="15"/>
      <c r="C790" s="15"/>
      <c r="D790" s="15"/>
      <c r="E790" s="15"/>
      <c r="F790" s="15"/>
      <c r="G790" s="15"/>
      <c r="H790" s="15"/>
      <c r="I790" s="15"/>
      <c r="J790" s="15"/>
      <c r="K790" s="49"/>
      <c r="L790" s="15"/>
      <c r="M790" s="15"/>
      <c r="N790" s="15"/>
      <c r="O790" s="15"/>
      <c r="P790" s="15"/>
      <c r="Q790" s="15"/>
      <c r="R790" s="15"/>
      <c r="S790" s="15"/>
      <c r="T790" s="15"/>
      <c r="U790" s="15"/>
      <c r="V790" s="15"/>
      <c r="W790" s="15"/>
      <c r="X790" s="15"/>
      <c r="Y790" s="15"/>
      <c r="Z790" s="15"/>
    </row>
    <row r="791" spans="1:26" ht="15.75" customHeight="1" x14ac:dyDescent="0.25">
      <c r="A791" s="18"/>
      <c r="B791" s="15"/>
      <c r="C791" s="15"/>
      <c r="D791" s="15"/>
      <c r="E791" s="15"/>
      <c r="F791" s="15"/>
      <c r="G791" s="15"/>
      <c r="H791" s="15"/>
      <c r="I791" s="15"/>
      <c r="J791" s="15"/>
      <c r="K791" s="49"/>
      <c r="L791" s="15"/>
      <c r="M791" s="15"/>
      <c r="N791" s="15"/>
      <c r="O791" s="15"/>
      <c r="P791" s="15"/>
      <c r="Q791" s="15"/>
      <c r="R791" s="15"/>
      <c r="S791" s="15"/>
      <c r="T791" s="15"/>
      <c r="U791" s="15"/>
      <c r="V791" s="15"/>
      <c r="W791" s="15"/>
      <c r="X791" s="15"/>
      <c r="Y791" s="15"/>
      <c r="Z791" s="15"/>
    </row>
    <row r="792" spans="1:26" ht="15.75" customHeight="1" x14ac:dyDescent="0.25">
      <c r="A792" s="18"/>
      <c r="B792" s="15"/>
      <c r="C792" s="15"/>
      <c r="D792" s="15"/>
      <c r="E792" s="15"/>
      <c r="F792" s="15"/>
      <c r="G792" s="15"/>
      <c r="H792" s="15"/>
      <c r="I792" s="15"/>
      <c r="J792" s="15"/>
      <c r="K792" s="49"/>
      <c r="L792" s="15"/>
      <c r="M792" s="15"/>
      <c r="N792" s="15"/>
      <c r="O792" s="15"/>
      <c r="P792" s="15"/>
      <c r="Q792" s="15"/>
      <c r="R792" s="15"/>
      <c r="S792" s="15"/>
      <c r="T792" s="15"/>
      <c r="U792" s="15"/>
      <c r="V792" s="15"/>
      <c r="W792" s="15"/>
      <c r="X792" s="15"/>
      <c r="Y792" s="15"/>
      <c r="Z792" s="15"/>
    </row>
    <row r="793" spans="1:26" ht="15.75" customHeight="1" x14ac:dyDescent="0.25">
      <c r="A793" s="18"/>
      <c r="B793" s="15"/>
      <c r="C793" s="15"/>
      <c r="D793" s="15"/>
      <c r="E793" s="15"/>
      <c r="F793" s="15"/>
      <c r="G793" s="15"/>
      <c r="H793" s="15"/>
      <c r="I793" s="15"/>
      <c r="J793" s="15"/>
      <c r="K793" s="49"/>
      <c r="L793" s="15"/>
      <c r="M793" s="15"/>
      <c r="N793" s="15"/>
      <c r="O793" s="15"/>
      <c r="P793" s="15"/>
      <c r="Q793" s="15"/>
      <c r="R793" s="15"/>
      <c r="S793" s="15"/>
      <c r="T793" s="15"/>
      <c r="U793" s="15"/>
      <c r="V793" s="15"/>
      <c r="W793" s="15"/>
      <c r="X793" s="15"/>
      <c r="Y793" s="15"/>
      <c r="Z793" s="15"/>
    </row>
    <row r="794" spans="1:26" ht="15.75" customHeight="1" x14ac:dyDescent="0.25">
      <c r="A794" s="18"/>
      <c r="B794" s="15"/>
      <c r="C794" s="15"/>
      <c r="D794" s="15"/>
      <c r="E794" s="15"/>
      <c r="F794" s="15"/>
      <c r="G794" s="15"/>
      <c r="H794" s="15"/>
      <c r="I794" s="15"/>
      <c r="J794" s="15"/>
      <c r="K794" s="49"/>
      <c r="L794" s="15"/>
      <c r="M794" s="15"/>
      <c r="N794" s="15"/>
      <c r="O794" s="15"/>
      <c r="P794" s="15"/>
      <c r="Q794" s="15"/>
      <c r="R794" s="15"/>
      <c r="S794" s="15"/>
      <c r="T794" s="15"/>
      <c r="U794" s="15"/>
      <c r="V794" s="15"/>
      <c r="W794" s="15"/>
      <c r="X794" s="15"/>
      <c r="Y794" s="15"/>
      <c r="Z794" s="15"/>
    </row>
    <row r="795" spans="1:26" ht="15.75" customHeight="1" x14ac:dyDescent="0.25">
      <c r="A795" s="18"/>
      <c r="B795" s="15"/>
      <c r="C795" s="15"/>
      <c r="D795" s="15"/>
      <c r="E795" s="15"/>
      <c r="F795" s="15"/>
      <c r="G795" s="15"/>
      <c r="H795" s="15"/>
      <c r="I795" s="15"/>
      <c r="J795" s="15"/>
      <c r="K795" s="49"/>
      <c r="L795" s="15"/>
      <c r="M795" s="15"/>
      <c r="N795" s="15"/>
      <c r="O795" s="15"/>
      <c r="P795" s="15"/>
      <c r="Q795" s="15"/>
      <c r="R795" s="15"/>
      <c r="S795" s="15"/>
      <c r="T795" s="15"/>
      <c r="U795" s="15"/>
      <c r="V795" s="15"/>
      <c r="W795" s="15"/>
      <c r="X795" s="15"/>
      <c r="Y795" s="15"/>
      <c r="Z795" s="15"/>
    </row>
    <row r="796" spans="1:26" ht="15.75" customHeight="1" x14ac:dyDescent="0.25">
      <c r="A796" s="18"/>
      <c r="B796" s="15"/>
      <c r="C796" s="15"/>
      <c r="D796" s="15"/>
      <c r="E796" s="15"/>
      <c r="F796" s="15"/>
      <c r="G796" s="15"/>
      <c r="H796" s="15"/>
      <c r="I796" s="15"/>
      <c r="J796" s="15"/>
      <c r="K796" s="49"/>
      <c r="L796" s="15"/>
      <c r="M796" s="15"/>
      <c r="N796" s="15"/>
      <c r="O796" s="15"/>
      <c r="P796" s="15"/>
      <c r="Q796" s="15"/>
      <c r="R796" s="15"/>
      <c r="S796" s="15"/>
      <c r="T796" s="15"/>
      <c r="U796" s="15"/>
      <c r="V796" s="15"/>
      <c r="W796" s="15"/>
      <c r="X796" s="15"/>
      <c r="Y796" s="15"/>
      <c r="Z796" s="15"/>
    </row>
    <row r="797" spans="1:26" ht="15.75" customHeight="1" x14ac:dyDescent="0.25">
      <c r="A797" s="18"/>
      <c r="B797" s="15"/>
      <c r="C797" s="15"/>
      <c r="D797" s="15"/>
      <c r="E797" s="15"/>
      <c r="F797" s="15"/>
      <c r="G797" s="15"/>
      <c r="H797" s="15"/>
      <c r="I797" s="15"/>
      <c r="J797" s="15"/>
      <c r="K797" s="49"/>
      <c r="L797" s="15"/>
      <c r="M797" s="15"/>
      <c r="N797" s="15"/>
      <c r="O797" s="15"/>
      <c r="P797" s="15"/>
      <c r="Q797" s="15"/>
      <c r="R797" s="15"/>
      <c r="S797" s="15"/>
      <c r="T797" s="15"/>
      <c r="U797" s="15"/>
      <c r="V797" s="15"/>
      <c r="W797" s="15"/>
      <c r="X797" s="15"/>
      <c r="Y797" s="15"/>
      <c r="Z797" s="15"/>
    </row>
    <row r="798" spans="1:26" ht="15.75" customHeight="1" x14ac:dyDescent="0.25">
      <c r="A798" s="18"/>
      <c r="B798" s="15"/>
      <c r="C798" s="15"/>
      <c r="D798" s="15"/>
      <c r="E798" s="15"/>
      <c r="F798" s="15"/>
      <c r="G798" s="15"/>
      <c r="H798" s="15"/>
      <c r="I798" s="15"/>
      <c r="J798" s="15"/>
      <c r="K798" s="49"/>
      <c r="L798" s="15"/>
      <c r="M798" s="15"/>
      <c r="N798" s="15"/>
      <c r="O798" s="15"/>
      <c r="P798" s="15"/>
      <c r="Q798" s="15"/>
      <c r="R798" s="15"/>
      <c r="S798" s="15"/>
      <c r="T798" s="15"/>
      <c r="U798" s="15"/>
      <c r="V798" s="15"/>
      <c r="W798" s="15"/>
      <c r="X798" s="15"/>
      <c r="Y798" s="15"/>
      <c r="Z798" s="15"/>
    </row>
    <row r="799" spans="1:26" ht="15.75" customHeight="1" x14ac:dyDescent="0.25">
      <c r="A799" s="18"/>
      <c r="B799" s="15"/>
      <c r="C799" s="15"/>
      <c r="D799" s="15"/>
      <c r="E799" s="15"/>
      <c r="F799" s="15"/>
      <c r="G799" s="15"/>
      <c r="H799" s="15"/>
      <c r="I799" s="15"/>
      <c r="J799" s="15"/>
      <c r="K799" s="49"/>
      <c r="L799" s="15"/>
      <c r="M799" s="15"/>
      <c r="N799" s="15"/>
      <c r="O799" s="15"/>
      <c r="P799" s="15"/>
      <c r="Q799" s="15"/>
      <c r="R799" s="15"/>
      <c r="S799" s="15"/>
      <c r="T799" s="15"/>
      <c r="U799" s="15"/>
      <c r="V799" s="15"/>
      <c r="W799" s="15"/>
      <c r="X799" s="15"/>
      <c r="Y799" s="15"/>
      <c r="Z799" s="15"/>
    </row>
    <row r="800" spans="1:26" ht="15.75" customHeight="1" x14ac:dyDescent="0.25">
      <c r="A800" s="18"/>
      <c r="B800" s="15"/>
      <c r="C800" s="15"/>
      <c r="D800" s="15"/>
      <c r="E800" s="15"/>
      <c r="F800" s="15"/>
      <c r="G800" s="15"/>
      <c r="H800" s="15"/>
      <c r="I800" s="15"/>
      <c r="J800" s="15"/>
      <c r="K800" s="49"/>
      <c r="L800" s="15"/>
      <c r="M800" s="15"/>
      <c r="N800" s="15"/>
      <c r="O800" s="15"/>
      <c r="P800" s="15"/>
      <c r="Q800" s="15"/>
      <c r="R800" s="15"/>
      <c r="S800" s="15"/>
      <c r="T800" s="15"/>
      <c r="U800" s="15"/>
      <c r="V800" s="15"/>
      <c r="W800" s="15"/>
      <c r="X800" s="15"/>
      <c r="Y800" s="15"/>
      <c r="Z800" s="15"/>
    </row>
    <row r="801" spans="1:26" ht="15.75" customHeight="1" x14ac:dyDescent="0.25">
      <c r="A801" s="18"/>
      <c r="B801" s="15"/>
      <c r="C801" s="15"/>
      <c r="D801" s="15"/>
      <c r="E801" s="15"/>
      <c r="F801" s="15"/>
      <c r="G801" s="15"/>
      <c r="H801" s="15"/>
      <c r="I801" s="15"/>
      <c r="J801" s="15"/>
      <c r="K801" s="49"/>
      <c r="L801" s="15"/>
      <c r="M801" s="15"/>
      <c r="N801" s="15"/>
      <c r="O801" s="15"/>
      <c r="P801" s="15"/>
      <c r="Q801" s="15"/>
      <c r="R801" s="15"/>
      <c r="S801" s="15"/>
      <c r="T801" s="15"/>
      <c r="U801" s="15"/>
      <c r="V801" s="15"/>
      <c r="W801" s="15"/>
      <c r="X801" s="15"/>
      <c r="Y801" s="15"/>
      <c r="Z801" s="15"/>
    </row>
    <row r="802" spans="1:26" ht="15.75" customHeight="1" x14ac:dyDescent="0.25">
      <c r="A802" s="18"/>
      <c r="B802" s="15"/>
      <c r="C802" s="15"/>
      <c r="D802" s="15"/>
      <c r="E802" s="15"/>
      <c r="F802" s="15"/>
      <c r="G802" s="15"/>
      <c r="H802" s="15"/>
      <c r="I802" s="15"/>
      <c r="J802" s="15"/>
      <c r="K802" s="49"/>
      <c r="L802" s="15"/>
      <c r="M802" s="15"/>
      <c r="N802" s="15"/>
      <c r="O802" s="15"/>
      <c r="P802" s="15"/>
      <c r="Q802" s="15"/>
      <c r="R802" s="15"/>
      <c r="S802" s="15"/>
      <c r="T802" s="15"/>
      <c r="U802" s="15"/>
      <c r="V802" s="15"/>
      <c r="W802" s="15"/>
      <c r="X802" s="15"/>
      <c r="Y802" s="15"/>
      <c r="Z802" s="15"/>
    </row>
    <row r="803" spans="1:26" ht="15.75" customHeight="1" x14ac:dyDescent="0.25">
      <c r="A803" s="18"/>
      <c r="B803" s="15"/>
      <c r="C803" s="15"/>
      <c r="D803" s="15"/>
      <c r="E803" s="15"/>
      <c r="F803" s="15"/>
      <c r="G803" s="15"/>
      <c r="H803" s="15"/>
      <c r="I803" s="15"/>
      <c r="J803" s="15"/>
      <c r="K803" s="49"/>
      <c r="L803" s="15"/>
      <c r="M803" s="15"/>
      <c r="N803" s="15"/>
      <c r="O803" s="15"/>
      <c r="P803" s="15"/>
      <c r="Q803" s="15"/>
      <c r="R803" s="15"/>
      <c r="S803" s="15"/>
      <c r="T803" s="15"/>
      <c r="U803" s="15"/>
      <c r="V803" s="15"/>
      <c r="W803" s="15"/>
      <c r="X803" s="15"/>
      <c r="Y803" s="15"/>
      <c r="Z803" s="15"/>
    </row>
    <row r="804" spans="1:26" ht="15.75" customHeight="1" x14ac:dyDescent="0.25">
      <c r="A804" s="18"/>
      <c r="B804" s="15"/>
      <c r="C804" s="15"/>
      <c r="D804" s="15"/>
      <c r="E804" s="15"/>
      <c r="F804" s="15"/>
      <c r="G804" s="15"/>
      <c r="H804" s="15"/>
      <c r="I804" s="15"/>
      <c r="J804" s="15"/>
      <c r="K804" s="49"/>
      <c r="L804" s="15"/>
      <c r="M804" s="15"/>
      <c r="N804" s="15"/>
      <c r="O804" s="15"/>
      <c r="P804" s="15"/>
      <c r="Q804" s="15"/>
      <c r="R804" s="15"/>
      <c r="S804" s="15"/>
      <c r="T804" s="15"/>
      <c r="U804" s="15"/>
      <c r="V804" s="15"/>
      <c r="W804" s="15"/>
      <c r="X804" s="15"/>
      <c r="Y804" s="15"/>
      <c r="Z804" s="15"/>
    </row>
    <row r="805" spans="1:26" ht="15.75" customHeight="1" x14ac:dyDescent="0.25">
      <c r="A805" s="18"/>
      <c r="B805" s="15"/>
      <c r="C805" s="15"/>
      <c r="D805" s="15"/>
      <c r="E805" s="15"/>
      <c r="F805" s="15"/>
      <c r="G805" s="15"/>
      <c r="H805" s="15"/>
      <c r="I805" s="15"/>
      <c r="J805" s="15"/>
      <c r="K805" s="49"/>
      <c r="L805" s="15"/>
      <c r="M805" s="15"/>
      <c r="N805" s="15"/>
      <c r="O805" s="15"/>
      <c r="P805" s="15"/>
      <c r="Q805" s="15"/>
      <c r="R805" s="15"/>
      <c r="S805" s="15"/>
      <c r="T805" s="15"/>
      <c r="U805" s="15"/>
      <c r="V805" s="15"/>
      <c r="W805" s="15"/>
      <c r="X805" s="15"/>
      <c r="Y805" s="15"/>
      <c r="Z805" s="15"/>
    </row>
    <row r="806" spans="1:26" ht="15.75" customHeight="1" x14ac:dyDescent="0.25">
      <c r="A806" s="18"/>
      <c r="B806" s="15"/>
      <c r="C806" s="15"/>
      <c r="D806" s="15"/>
      <c r="E806" s="15"/>
      <c r="F806" s="15"/>
      <c r="G806" s="15"/>
      <c r="H806" s="15"/>
      <c r="I806" s="15"/>
      <c r="J806" s="15"/>
      <c r="K806" s="49"/>
      <c r="L806" s="15"/>
      <c r="M806" s="15"/>
      <c r="N806" s="15"/>
      <c r="O806" s="15"/>
      <c r="P806" s="15"/>
      <c r="Q806" s="15"/>
      <c r="R806" s="15"/>
      <c r="S806" s="15"/>
      <c r="T806" s="15"/>
      <c r="U806" s="15"/>
      <c r="V806" s="15"/>
      <c r="W806" s="15"/>
      <c r="X806" s="15"/>
      <c r="Y806" s="15"/>
      <c r="Z806" s="15"/>
    </row>
    <row r="807" spans="1:26" ht="15.75" customHeight="1" x14ac:dyDescent="0.25">
      <c r="A807" s="18"/>
      <c r="B807" s="15"/>
      <c r="C807" s="15"/>
      <c r="D807" s="15"/>
      <c r="E807" s="15"/>
      <c r="F807" s="15"/>
      <c r="G807" s="15"/>
      <c r="H807" s="15"/>
      <c r="I807" s="15"/>
      <c r="J807" s="15"/>
      <c r="K807" s="49"/>
      <c r="L807" s="15"/>
      <c r="M807" s="15"/>
      <c r="N807" s="15"/>
      <c r="O807" s="15"/>
      <c r="P807" s="15"/>
      <c r="Q807" s="15"/>
      <c r="R807" s="15"/>
      <c r="S807" s="15"/>
      <c r="T807" s="15"/>
      <c r="U807" s="15"/>
      <c r="V807" s="15"/>
      <c r="W807" s="15"/>
      <c r="X807" s="15"/>
      <c r="Y807" s="15"/>
      <c r="Z807" s="15"/>
    </row>
    <row r="808" spans="1:26" ht="15.75" customHeight="1" x14ac:dyDescent="0.25">
      <c r="A808" s="18"/>
      <c r="B808" s="15"/>
      <c r="C808" s="15"/>
      <c r="D808" s="15"/>
      <c r="E808" s="15"/>
      <c r="F808" s="15"/>
      <c r="G808" s="15"/>
      <c r="H808" s="15"/>
      <c r="I808" s="15"/>
      <c r="J808" s="15"/>
      <c r="K808" s="49"/>
      <c r="L808" s="15"/>
      <c r="M808" s="15"/>
      <c r="N808" s="15"/>
      <c r="O808" s="15"/>
      <c r="P808" s="15"/>
      <c r="Q808" s="15"/>
      <c r="R808" s="15"/>
      <c r="S808" s="15"/>
      <c r="T808" s="15"/>
      <c r="U808" s="15"/>
      <c r="V808" s="15"/>
      <c r="W808" s="15"/>
      <c r="X808" s="15"/>
      <c r="Y808" s="15"/>
      <c r="Z808" s="15"/>
    </row>
    <row r="809" spans="1:26" ht="15.75" customHeight="1" x14ac:dyDescent="0.25">
      <c r="A809" s="18"/>
      <c r="B809" s="15"/>
      <c r="C809" s="15"/>
      <c r="D809" s="15"/>
      <c r="E809" s="15"/>
      <c r="F809" s="15"/>
      <c r="G809" s="15"/>
      <c r="H809" s="15"/>
      <c r="I809" s="15"/>
      <c r="J809" s="15"/>
      <c r="K809" s="49"/>
      <c r="L809" s="15"/>
      <c r="M809" s="15"/>
      <c r="N809" s="15"/>
      <c r="O809" s="15"/>
      <c r="P809" s="15"/>
      <c r="Q809" s="15"/>
      <c r="R809" s="15"/>
      <c r="S809" s="15"/>
      <c r="T809" s="15"/>
      <c r="U809" s="15"/>
      <c r="V809" s="15"/>
      <c r="W809" s="15"/>
      <c r="X809" s="15"/>
      <c r="Y809" s="15"/>
      <c r="Z809" s="15"/>
    </row>
    <row r="810" spans="1:26" ht="15.75" customHeight="1" x14ac:dyDescent="0.25">
      <c r="A810" s="18"/>
      <c r="B810" s="15"/>
      <c r="C810" s="15"/>
      <c r="D810" s="15"/>
      <c r="E810" s="15"/>
      <c r="F810" s="15"/>
      <c r="G810" s="15"/>
      <c r="H810" s="15"/>
      <c r="I810" s="15"/>
      <c r="J810" s="15"/>
      <c r="K810" s="49"/>
      <c r="L810" s="15"/>
      <c r="M810" s="15"/>
      <c r="N810" s="15"/>
      <c r="O810" s="15"/>
      <c r="P810" s="15"/>
      <c r="Q810" s="15"/>
      <c r="R810" s="15"/>
      <c r="S810" s="15"/>
      <c r="T810" s="15"/>
      <c r="U810" s="15"/>
      <c r="V810" s="15"/>
      <c r="W810" s="15"/>
      <c r="X810" s="15"/>
      <c r="Y810" s="15"/>
      <c r="Z810" s="15"/>
    </row>
    <row r="811" spans="1:26" ht="15.75" customHeight="1" x14ac:dyDescent="0.25">
      <c r="A811" s="18"/>
      <c r="B811" s="15"/>
      <c r="C811" s="15"/>
      <c r="D811" s="15"/>
      <c r="E811" s="15"/>
      <c r="F811" s="15"/>
      <c r="G811" s="15"/>
      <c r="H811" s="15"/>
      <c r="I811" s="15"/>
      <c r="J811" s="15"/>
      <c r="K811" s="49"/>
      <c r="L811" s="15"/>
      <c r="M811" s="15"/>
      <c r="N811" s="15"/>
      <c r="O811" s="15"/>
      <c r="P811" s="15"/>
      <c r="Q811" s="15"/>
      <c r="R811" s="15"/>
      <c r="S811" s="15"/>
      <c r="T811" s="15"/>
      <c r="U811" s="15"/>
      <c r="V811" s="15"/>
      <c r="W811" s="15"/>
      <c r="X811" s="15"/>
      <c r="Y811" s="15"/>
      <c r="Z811" s="15"/>
    </row>
    <row r="812" spans="1:26" ht="15.75" customHeight="1" x14ac:dyDescent="0.25">
      <c r="A812" s="18"/>
      <c r="B812" s="15"/>
      <c r="C812" s="15"/>
      <c r="D812" s="15"/>
      <c r="E812" s="15"/>
      <c r="F812" s="15"/>
      <c r="G812" s="15"/>
      <c r="H812" s="15"/>
      <c r="I812" s="15"/>
      <c r="J812" s="15"/>
      <c r="K812" s="49"/>
      <c r="L812" s="15"/>
      <c r="M812" s="15"/>
      <c r="N812" s="15"/>
      <c r="O812" s="15"/>
      <c r="P812" s="15"/>
      <c r="Q812" s="15"/>
      <c r="R812" s="15"/>
      <c r="S812" s="15"/>
      <c r="T812" s="15"/>
      <c r="U812" s="15"/>
      <c r="V812" s="15"/>
      <c r="W812" s="15"/>
      <c r="X812" s="15"/>
      <c r="Y812" s="15"/>
      <c r="Z812" s="15"/>
    </row>
    <row r="813" spans="1:26" ht="15.75" customHeight="1" x14ac:dyDescent="0.25">
      <c r="A813" s="18"/>
      <c r="B813" s="15"/>
      <c r="C813" s="15"/>
      <c r="D813" s="15"/>
      <c r="E813" s="15"/>
      <c r="F813" s="15"/>
      <c r="G813" s="15"/>
      <c r="H813" s="15"/>
      <c r="I813" s="15"/>
      <c r="J813" s="15"/>
      <c r="K813" s="49"/>
      <c r="L813" s="15"/>
      <c r="M813" s="15"/>
      <c r="N813" s="15"/>
      <c r="O813" s="15"/>
      <c r="P813" s="15"/>
      <c r="Q813" s="15"/>
      <c r="R813" s="15"/>
      <c r="S813" s="15"/>
      <c r="T813" s="15"/>
      <c r="U813" s="15"/>
      <c r="V813" s="15"/>
      <c r="W813" s="15"/>
      <c r="X813" s="15"/>
      <c r="Y813" s="15"/>
      <c r="Z813" s="15"/>
    </row>
    <row r="814" spans="1:26" ht="15.75" customHeight="1" x14ac:dyDescent="0.25">
      <c r="A814" s="18"/>
      <c r="B814" s="15"/>
      <c r="C814" s="15"/>
      <c r="D814" s="15"/>
      <c r="E814" s="15"/>
      <c r="F814" s="15"/>
      <c r="G814" s="15"/>
      <c r="H814" s="15"/>
      <c r="I814" s="15"/>
      <c r="J814" s="15"/>
      <c r="K814" s="49"/>
      <c r="L814" s="15"/>
      <c r="M814" s="15"/>
      <c r="N814" s="15"/>
      <c r="O814" s="15"/>
      <c r="P814" s="15"/>
      <c r="Q814" s="15"/>
      <c r="R814" s="15"/>
      <c r="S814" s="15"/>
      <c r="T814" s="15"/>
      <c r="U814" s="15"/>
      <c r="V814" s="15"/>
      <c r="W814" s="15"/>
      <c r="X814" s="15"/>
      <c r="Y814" s="15"/>
      <c r="Z814" s="15"/>
    </row>
    <row r="815" spans="1:26" ht="15.75" customHeight="1" x14ac:dyDescent="0.25">
      <c r="A815" s="18"/>
      <c r="B815" s="15"/>
      <c r="C815" s="15"/>
      <c r="D815" s="15"/>
      <c r="E815" s="15"/>
      <c r="F815" s="15"/>
      <c r="G815" s="15"/>
      <c r="H815" s="15"/>
      <c r="I815" s="15"/>
      <c r="J815" s="15"/>
      <c r="K815" s="49"/>
      <c r="L815" s="15"/>
      <c r="M815" s="15"/>
      <c r="N815" s="15"/>
      <c r="O815" s="15"/>
      <c r="P815" s="15"/>
      <c r="Q815" s="15"/>
      <c r="R815" s="15"/>
      <c r="S815" s="15"/>
      <c r="T815" s="15"/>
      <c r="U815" s="15"/>
      <c r="V815" s="15"/>
      <c r="W815" s="15"/>
      <c r="X815" s="15"/>
      <c r="Y815" s="15"/>
      <c r="Z815" s="15"/>
    </row>
    <row r="816" spans="1:26" ht="15.75" customHeight="1" x14ac:dyDescent="0.25">
      <c r="A816" s="18"/>
      <c r="B816" s="15"/>
      <c r="C816" s="15"/>
      <c r="D816" s="15"/>
      <c r="E816" s="15"/>
      <c r="F816" s="15"/>
      <c r="G816" s="15"/>
      <c r="H816" s="15"/>
      <c r="I816" s="15"/>
      <c r="J816" s="15"/>
      <c r="K816" s="49"/>
      <c r="L816" s="15"/>
      <c r="M816" s="15"/>
      <c r="N816" s="15"/>
      <c r="O816" s="15"/>
      <c r="P816" s="15"/>
      <c r="Q816" s="15"/>
      <c r="R816" s="15"/>
      <c r="S816" s="15"/>
      <c r="T816" s="15"/>
      <c r="U816" s="15"/>
      <c r="V816" s="15"/>
      <c r="W816" s="15"/>
      <c r="X816" s="15"/>
      <c r="Y816" s="15"/>
      <c r="Z816" s="15"/>
    </row>
    <row r="817" spans="1:26" ht="15.75" customHeight="1" x14ac:dyDescent="0.25">
      <c r="A817" s="18"/>
      <c r="B817" s="15"/>
      <c r="C817" s="15"/>
      <c r="D817" s="15"/>
      <c r="E817" s="15"/>
      <c r="F817" s="15"/>
      <c r="G817" s="15"/>
      <c r="H817" s="15"/>
      <c r="I817" s="15"/>
      <c r="J817" s="15"/>
      <c r="K817" s="49"/>
      <c r="L817" s="15"/>
      <c r="M817" s="15"/>
      <c r="N817" s="15"/>
      <c r="O817" s="15"/>
      <c r="P817" s="15"/>
      <c r="Q817" s="15"/>
      <c r="R817" s="15"/>
      <c r="S817" s="15"/>
      <c r="T817" s="15"/>
      <c r="U817" s="15"/>
      <c r="V817" s="15"/>
      <c r="W817" s="15"/>
      <c r="X817" s="15"/>
      <c r="Y817" s="15"/>
      <c r="Z817" s="15"/>
    </row>
    <row r="818" spans="1:26" ht="15.75" customHeight="1" x14ac:dyDescent="0.25">
      <c r="A818" s="18"/>
      <c r="B818" s="15"/>
      <c r="C818" s="15"/>
      <c r="D818" s="15"/>
      <c r="E818" s="15"/>
      <c r="F818" s="15"/>
      <c r="G818" s="15"/>
      <c r="H818" s="15"/>
      <c r="I818" s="15"/>
      <c r="J818" s="15"/>
      <c r="K818" s="49"/>
      <c r="L818" s="15"/>
      <c r="M818" s="15"/>
      <c r="N818" s="15"/>
      <c r="O818" s="15"/>
      <c r="P818" s="15"/>
      <c r="Q818" s="15"/>
      <c r="R818" s="15"/>
      <c r="S818" s="15"/>
      <c r="T818" s="15"/>
      <c r="U818" s="15"/>
      <c r="V818" s="15"/>
      <c r="W818" s="15"/>
      <c r="X818" s="15"/>
      <c r="Y818" s="15"/>
      <c r="Z818" s="15"/>
    </row>
    <row r="819" spans="1:26" ht="15.75" customHeight="1" x14ac:dyDescent="0.25">
      <c r="A819" s="18"/>
      <c r="B819" s="15"/>
      <c r="C819" s="15"/>
      <c r="D819" s="15"/>
      <c r="E819" s="15"/>
      <c r="F819" s="15"/>
      <c r="G819" s="15"/>
      <c r="H819" s="15"/>
      <c r="I819" s="15"/>
      <c r="J819" s="15"/>
      <c r="K819" s="49"/>
      <c r="L819" s="15"/>
      <c r="M819" s="15"/>
      <c r="N819" s="15"/>
      <c r="O819" s="15"/>
      <c r="P819" s="15"/>
      <c r="Q819" s="15"/>
      <c r="R819" s="15"/>
      <c r="S819" s="15"/>
      <c r="T819" s="15"/>
      <c r="U819" s="15"/>
      <c r="V819" s="15"/>
      <c r="W819" s="15"/>
      <c r="X819" s="15"/>
      <c r="Y819" s="15"/>
      <c r="Z819" s="15"/>
    </row>
    <row r="820" spans="1:26" ht="15.75" customHeight="1" x14ac:dyDescent="0.25">
      <c r="A820" s="18"/>
      <c r="B820" s="15"/>
      <c r="C820" s="15"/>
      <c r="D820" s="15"/>
      <c r="E820" s="15"/>
      <c r="F820" s="15"/>
      <c r="G820" s="15"/>
      <c r="H820" s="15"/>
      <c r="I820" s="15"/>
      <c r="J820" s="15"/>
      <c r="K820" s="49"/>
      <c r="L820" s="15"/>
      <c r="M820" s="15"/>
      <c r="N820" s="15"/>
      <c r="O820" s="15"/>
      <c r="P820" s="15"/>
      <c r="Q820" s="15"/>
      <c r="R820" s="15"/>
      <c r="S820" s="15"/>
      <c r="T820" s="15"/>
      <c r="U820" s="15"/>
      <c r="V820" s="15"/>
      <c r="W820" s="15"/>
      <c r="X820" s="15"/>
      <c r="Y820" s="15"/>
      <c r="Z820" s="15"/>
    </row>
    <row r="821" spans="1:26" ht="15.75" customHeight="1" x14ac:dyDescent="0.25">
      <c r="A821" s="18"/>
      <c r="B821" s="15"/>
      <c r="C821" s="15"/>
      <c r="D821" s="15"/>
      <c r="E821" s="15"/>
      <c r="F821" s="15"/>
      <c r="G821" s="15"/>
      <c r="H821" s="15"/>
      <c r="I821" s="15"/>
      <c r="J821" s="15"/>
      <c r="K821" s="49"/>
      <c r="L821" s="15"/>
      <c r="M821" s="15"/>
      <c r="N821" s="15"/>
      <c r="O821" s="15"/>
      <c r="P821" s="15"/>
      <c r="Q821" s="15"/>
      <c r="R821" s="15"/>
      <c r="S821" s="15"/>
      <c r="T821" s="15"/>
      <c r="U821" s="15"/>
      <c r="V821" s="15"/>
      <c r="W821" s="15"/>
      <c r="X821" s="15"/>
      <c r="Y821" s="15"/>
      <c r="Z821" s="15"/>
    </row>
    <row r="822" spans="1:26" ht="15.75" customHeight="1" x14ac:dyDescent="0.25">
      <c r="A822" s="18"/>
      <c r="B822" s="15"/>
      <c r="C822" s="15"/>
      <c r="D822" s="15"/>
      <c r="E822" s="15"/>
      <c r="F822" s="15"/>
      <c r="G822" s="15"/>
      <c r="H822" s="15"/>
      <c r="I822" s="15"/>
      <c r="J822" s="15"/>
      <c r="K822" s="49"/>
      <c r="L822" s="15"/>
      <c r="M822" s="15"/>
      <c r="N822" s="15"/>
      <c r="O822" s="15"/>
      <c r="P822" s="15"/>
      <c r="Q822" s="15"/>
      <c r="R822" s="15"/>
      <c r="S822" s="15"/>
      <c r="T822" s="15"/>
      <c r="U822" s="15"/>
      <c r="V822" s="15"/>
      <c r="W822" s="15"/>
      <c r="X822" s="15"/>
      <c r="Y822" s="15"/>
      <c r="Z822" s="15"/>
    </row>
    <row r="823" spans="1:26" ht="15.75" customHeight="1" x14ac:dyDescent="0.25">
      <c r="A823" s="18"/>
      <c r="B823" s="15"/>
      <c r="C823" s="15"/>
      <c r="D823" s="15"/>
      <c r="E823" s="15"/>
      <c r="F823" s="15"/>
      <c r="G823" s="15"/>
      <c r="H823" s="15"/>
      <c r="I823" s="15"/>
      <c r="J823" s="15"/>
      <c r="K823" s="49"/>
      <c r="L823" s="15"/>
      <c r="M823" s="15"/>
      <c r="N823" s="15"/>
      <c r="O823" s="15"/>
      <c r="P823" s="15"/>
      <c r="Q823" s="15"/>
      <c r="R823" s="15"/>
      <c r="S823" s="15"/>
      <c r="T823" s="15"/>
      <c r="U823" s="15"/>
      <c r="V823" s="15"/>
      <c r="W823" s="15"/>
      <c r="X823" s="15"/>
      <c r="Y823" s="15"/>
      <c r="Z823" s="15"/>
    </row>
    <row r="824" spans="1:26" ht="15.75" customHeight="1" x14ac:dyDescent="0.25">
      <c r="A824" s="18"/>
      <c r="B824" s="15"/>
      <c r="C824" s="15"/>
      <c r="D824" s="15"/>
      <c r="E824" s="15"/>
      <c r="F824" s="15"/>
      <c r="G824" s="15"/>
      <c r="H824" s="15"/>
      <c r="I824" s="15"/>
      <c r="J824" s="15"/>
      <c r="K824" s="49"/>
      <c r="L824" s="15"/>
      <c r="M824" s="15"/>
      <c r="N824" s="15"/>
      <c r="O824" s="15"/>
      <c r="P824" s="15"/>
      <c r="Q824" s="15"/>
      <c r="R824" s="15"/>
      <c r="S824" s="15"/>
      <c r="T824" s="15"/>
      <c r="U824" s="15"/>
      <c r="V824" s="15"/>
      <c r="W824" s="15"/>
      <c r="X824" s="15"/>
      <c r="Y824" s="15"/>
      <c r="Z824" s="15"/>
    </row>
    <row r="825" spans="1:26" ht="15.75" customHeight="1" x14ac:dyDescent="0.25">
      <c r="A825" s="18"/>
      <c r="B825" s="15"/>
      <c r="C825" s="15"/>
      <c r="D825" s="15"/>
      <c r="E825" s="15"/>
      <c r="F825" s="15"/>
      <c r="G825" s="15"/>
      <c r="H825" s="15"/>
      <c r="I825" s="15"/>
      <c r="J825" s="15"/>
      <c r="K825" s="49"/>
      <c r="L825" s="15"/>
      <c r="M825" s="15"/>
      <c r="N825" s="15"/>
      <c r="O825" s="15"/>
      <c r="P825" s="15"/>
      <c r="Q825" s="15"/>
      <c r="R825" s="15"/>
      <c r="S825" s="15"/>
      <c r="T825" s="15"/>
      <c r="U825" s="15"/>
      <c r="V825" s="15"/>
      <c r="W825" s="15"/>
      <c r="X825" s="15"/>
      <c r="Y825" s="15"/>
      <c r="Z825" s="15"/>
    </row>
    <row r="826" spans="1:26" ht="15.75" customHeight="1" x14ac:dyDescent="0.25">
      <c r="A826" s="18"/>
      <c r="B826" s="15"/>
      <c r="C826" s="15"/>
      <c r="D826" s="15"/>
      <c r="E826" s="15"/>
      <c r="F826" s="15"/>
      <c r="G826" s="15"/>
      <c r="H826" s="15"/>
      <c r="I826" s="15"/>
      <c r="J826" s="15"/>
      <c r="K826" s="49"/>
      <c r="L826" s="15"/>
      <c r="M826" s="15"/>
      <c r="N826" s="15"/>
      <c r="O826" s="15"/>
      <c r="P826" s="15"/>
      <c r="Q826" s="15"/>
      <c r="R826" s="15"/>
      <c r="S826" s="15"/>
      <c r="T826" s="15"/>
      <c r="U826" s="15"/>
      <c r="V826" s="15"/>
      <c r="W826" s="15"/>
      <c r="X826" s="15"/>
      <c r="Y826" s="15"/>
      <c r="Z826" s="15"/>
    </row>
    <row r="827" spans="1:26" ht="15.75" customHeight="1" x14ac:dyDescent="0.25">
      <c r="A827" s="18"/>
      <c r="B827" s="15"/>
      <c r="C827" s="15"/>
      <c r="D827" s="15"/>
      <c r="E827" s="15"/>
      <c r="F827" s="15"/>
      <c r="G827" s="15"/>
      <c r="H827" s="15"/>
      <c r="I827" s="15"/>
      <c r="J827" s="15"/>
      <c r="K827" s="49"/>
      <c r="L827" s="15"/>
      <c r="M827" s="15"/>
      <c r="N827" s="15"/>
      <c r="O827" s="15"/>
      <c r="P827" s="15"/>
      <c r="Q827" s="15"/>
      <c r="R827" s="15"/>
      <c r="S827" s="15"/>
      <c r="T827" s="15"/>
      <c r="U827" s="15"/>
      <c r="V827" s="15"/>
      <c r="W827" s="15"/>
      <c r="X827" s="15"/>
      <c r="Y827" s="15"/>
      <c r="Z827" s="15"/>
    </row>
    <row r="828" spans="1:26" ht="15.75" customHeight="1" x14ac:dyDescent="0.25">
      <c r="A828" s="18"/>
      <c r="B828" s="15"/>
      <c r="C828" s="15"/>
      <c r="D828" s="15"/>
      <c r="E828" s="15"/>
      <c r="F828" s="15"/>
      <c r="G828" s="15"/>
      <c r="H828" s="15"/>
      <c r="I828" s="15"/>
      <c r="J828" s="15"/>
      <c r="K828" s="49"/>
      <c r="L828" s="15"/>
      <c r="M828" s="15"/>
      <c r="N828" s="15"/>
      <c r="O828" s="15"/>
      <c r="P828" s="15"/>
      <c r="Q828" s="15"/>
      <c r="R828" s="15"/>
      <c r="S828" s="15"/>
      <c r="T828" s="15"/>
      <c r="U828" s="15"/>
      <c r="V828" s="15"/>
      <c r="W828" s="15"/>
      <c r="X828" s="15"/>
      <c r="Y828" s="15"/>
      <c r="Z828" s="15"/>
    </row>
    <row r="829" spans="1:26" ht="15.75" customHeight="1" x14ac:dyDescent="0.25">
      <c r="A829" s="18"/>
      <c r="B829" s="15"/>
      <c r="C829" s="15"/>
      <c r="D829" s="15"/>
      <c r="E829" s="15"/>
      <c r="F829" s="15"/>
      <c r="G829" s="15"/>
      <c r="H829" s="15"/>
      <c r="I829" s="15"/>
      <c r="J829" s="15"/>
      <c r="K829" s="49"/>
      <c r="L829" s="15"/>
      <c r="M829" s="15"/>
      <c r="N829" s="15"/>
      <c r="O829" s="15"/>
      <c r="P829" s="15"/>
      <c r="Q829" s="15"/>
      <c r="R829" s="15"/>
      <c r="S829" s="15"/>
      <c r="T829" s="15"/>
      <c r="U829" s="15"/>
      <c r="V829" s="15"/>
      <c r="W829" s="15"/>
      <c r="X829" s="15"/>
      <c r="Y829" s="15"/>
      <c r="Z829" s="15"/>
    </row>
    <row r="830" spans="1:26" ht="15.75" customHeight="1" x14ac:dyDescent="0.25">
      <c r="A830" s="18"/>
      <c r="B830" s="15"/>
      <c r="C830" s="15"/>
      <c r="D830" s="15"/>
      <c r="E830" s="15"/>
      <c r="F830" s="15"/>
      <c r="G830" s="15"/>
      <c r="H830" s="15"/>
      <c r="I830" s="15"/>
      <c r="J830" s="15"/>
      <c r="K830" s="49"/>
      <c r="L830" s="15"/>
      <c r="M830" s="15"/>
      <c r="N830" s="15"/>
      <c r="O830" s="15"/>
      <c r="P830" s="15"/>
      <c r="Q830" s="15"/>
      <c r="R830" s="15"/>
      <c r="S830" s="15"/>
      <c r="T830" s="15"/>
      <c r="U830" s="15"/>
      <c r="V830" s="15"/>
      <c r="W830" s="15"/>
      <c r="X830" s="15"/>
      <c r="Y830" s="15"/>
      <c r="Z830" s="15"/>
    </row>
    <row r="831" spans="1:26" ht="15.75" customHeight="1" x14ac:dyDescent="0.25">
      <c r="A831" s="18"/>
      <c r="B831" s="15"/>
      <c r="C831" s="15"/>
      <c r="D831" s="15"/>
      <c r="E831" s="15"/>
      <c r="F831" s="15"/>
      <c r="G831" s="15"/>
      <c r="H831" s="15"/>
      <c r="I831" s="15"/>
      <c r="J831" s="15"/>
      <c r="K831" s="49"/>
      <c r="L831" s="15"/>
      <c r="M831" s="15"/>
      <c r="N831" s="15"/>
      <c r="O831" s="15"/>
      <c r="P831" s="15"/>
      <c r="Q831" s="15"/>
      <c r="R831" s="15"/>
      <c r="S831" s="15"/>
      <c r="T831" s="15"/>
      <c r="U831" s="15"/>
      <c r="V831" s="15"/>
      <c r="W831" s="15"/>
      <c r="X831" s="15"/>
      <c r="Y831" s="15"/>
      <c r="Z831" s="15"/>
    </row>
    <row r="832" spans="1:26" ht="15.75" customHeight="1" x14ac:dyDescent="0.25">
      <c r="A832" s="18"/>
      <c r="B832" s="15"/>
      <c r="C832" s="15"/>
      <c r="D832" s="15"/>
      <c r="E832" s="15"/>
      <c r="F832" s="15"/>
      <c r="G832" s="15"/>
      <c r="H832" s="15"/>
      <c r="I832" s="15"/>
      <c r="J832" s="15"/>
      <c r="K832" s="49"/>
      <c r="L832" s="15"/>
      <c r="M832" s="15"/>
      <c r="N832" s="15"/>
      <c r="O832" s="15"/>
      <c r="P832" s="15"/>
      <c r="Q832" s="15"/>
      <c r="R832" s="15"/>
      <c r="S832" s="15"/>
      <c r="T832" s="15"/>
      <c r="U832" s="15"/>
      <c r="V832" s="15"/>
      <c r="W832" s="15"/>
      <c r="X832" s="15"/>
      <c r="Y832" s="15"/>
      <c r="Z832" s="15"/>
    </row>
    <row r="833" spans="1:26" ht="15.75" customHeight="1" x14ac:dyDescent="0.25">
      <c r="A833" s="18"/>
      <c r="B833" s="15"/>
      <c r="C833" s="15"/>
      <c r="D833" s="15"/>
      <c r="E833" s="15"/>
      <c r="F833" s="15"/>
      <c r="G833" s="15"/>
      <c r="H833" s="15"/>
      <c r="I833" s="15"/>
      <c r="J833" s="15"/>
      <c r="K833" s="49"/>
      <c r="L833" s="15"/>
      <c r="M833" s="15"/>
      <c r="N833" s="15"/>
      <c r="O833" s="15"/>
      <c r="P833" s="15"/>
      <c r="Q833" s="15"/>
      <c r="R833" s="15"/>
      <c r="S833" s="15"/>
      <c r="T833" s="15"/>
      <c r="U833" s="15"/>
      <c r="V833" s="15"/>
      <c r="W833" s="15"/>
      <c r="X833" s="15"/>
      <c r="Y833" s="15"/>
      <c r="Z833" s="15"/>
    </row>
    <row r="834" spans="1:26" ht="15.75" customHeight="1" x14ac:dyDescent="0.25">
      <c r="A834" s="18"/>
      <c r="B834" s="15"/>
      <c r="C834" s="15"/>
      <c r="D834" s="15"/>
      <c r="E834" s="15"/>
      <c r="F834" s="15"/>
      <c r="G834" s="15"/>
      <c r="H834" s="15"/>
      <c r="I834" s="15"/>
      <c r="J834" s="15"/>
      <c r="K834" s="49"/>
      <c r="L834" s="15"/>
      <c r="M834" s="15"/>
      <c r="N834" s="15"/>
      <c r="O834" s="15"/>
      <c r="P834" s="15"/>
      <c r="Q834" s="15"/>
      <c r="R834" s="15"/>
      <c r="S834" s="15"/>
      <c r="T834" s="15"/>
      <c r="U834" s="15"/>
      <c r="V834" s="15"/>
      <c r="W834" s="15"/>
      <c r="X834" s="15"/>
      <c r="Y834" s="15"/>
      <c r="Z834" s="15"/>
    </row>
    <row r="835" spans="1:26" ht="15.75" customHeight="1" x14ac:dyDescent="0.25">
      <c r="A835" s="18"/>
      <c r="B835" s="15"/>
      <c r="C835" s="15"/>
      <c r="D835" s="15"/>
      <c r="E835" s="15"/>
      <c r="F835" s="15"/>
      <c r="G835" s="15"/>
      <c r="H835" s="15"/>
      <c r="I835" s="15"/>
      <c r="J835" s="15"/>
      <c r="K835" s="49"/>
      <c r="L835" s="15"/>
      <c r="M835" s="15"/>
      <c r="N835" s="15"/>
      <c r="O835" s="15"/>
      <c r="P835" s="15"/>
      <c r="Q835" s="15"/>
      <c r="R835" s="15"/>
      <c r="S835" s="15"/>
      <c r="T835" s="15"/>
      <c r="U835" s="15"/>
      <c r="V835" s="15"/>
      <c r="W835" s="15"/>
      <c r="X835" s="15"/>
      <c r="Y835" s="15"/>
      <c r="Z835" s="15"/>
    </row>
    <row r="836" spans="1:26" ht="15.75" customHeight="1" x14ac:dyDescent="0.25">
      <c r="A836" s="18"/>
      <c r="B836" s="15"/>
      <c r="C836" s="15"/>
      <c r="D836" s="15"/>
      <c r="E836" s="15"/>
      <c r="F836" s="15"/>
      <c r="G836" s="15"/>
      <c r="H836" s="15"/>
      <c r="I836" s="15"/>
      <c r="J836" s="15"/>
      <c r="K836" s="49"/>
      <c r="L836" s="15"/>
      <c r="M836" s="15"/>
      <c r="N836" s="15"/>
      <c r="O836" s="15"/>
      <c r="P836" s="15"/>
      <c r="Q836" s="15"/>
      <c r="R836" s="15"/>
      <c r="S836" s="15"/>
      <c r="T836" s="15"/>
      <c r="U836" s="15"/>
      <c r="V836" s="15"/>
      <c r="W836" s="15"/>
      <c r="X836" s="15"/>
      <c r="Y836" s="15"/>
      <c r="Z836" s="15"/>
    </row>
    <row r="837" spans="1:26" ht="15.75" customHeight="1" x14ac:dyDescent="0.25">
      <c r="A837" s="18"/>
      <c r="B837" s="15"/>
      <c r="C837" s="15"/>
      <c r="D837" s="15"/>
      <c r="E837" s="15"/>
      <c r="F837" s="15"/>
      <c r="G837" s="15"/>
      <c r="H837" s="15"/>
      <c r="I837" s="15"/>
      <c r="J837" s="15"/>
      <c r="K837" s="49"/>
      <c r="L837" s="15"/>
      <c r="M837" s="15"/>
      <c r="N837" s="15"/>
      <c r="O837" s="15"/>
      <c r="P837" s="15"/>
      <c r="Q837" s="15"/>
      <c r="R837" s="15"/>
      <c r="S837" s="15"/>
      <c r="T837" s="15"/>
      <c r="U837" s="15"/>
      <c r="V837" s="15"/>
      <c r="W837" s="15"/>
      <c r="X837" s="15"/>
      <c r="Y837" s="15"/>
      <c r="Z837" s="15"/>
    </row>
    <row r="838" spans="1:26" ht="15.75" customHeight="1" x14ac:dyDescent="0.25">
      <c r="A838" s="18"/>
      <c r="B838" s="15"/>
      <c r="C838" s="15"/>
      <c r="D838" s="15"/>
      <c r="E838" s="15"/>
      <c r="F838" s="15"/>
      <c r="G838" s="15"/>
      <c r="H838" s="15"/>
      <c r="I838" s="15"/>
      <c r="J838" s="15"/>
      <c r="K838" s="49"/>
      <c r="L838" s="15"/>
      <c r="M838" s="15"/>
      <c r="N838" s="15"/>
      <c r="O838" s="15"/>
      <c r="P838" s="15"/>
      <c r="Q838" s="15"/>
      <c r="R838" s="15"/>
      <c r="S838" s="15"/>
      <c r="T838" s="15"/>
      <c r="U838" s="15"/>
      <c r="V838" s="15"/>
      <c r="W838" s="15"/>
      <c r="X838" s="15"/>
      <c r="Y838" s="15"/>
      <c r="Z838" s="15"/>
    </row>
    <row r="839" spans="1:26" ht="15.75" customHeight="1" x14ac:dyDescent="0.25">
      <c r="A839" s="18"/>
      <c r="B839" s="15"/>
      <c r="C839" s="15"/>
      <c r="D839" s="15"/>
      <c r="E839" s="15"/>
      <c r="F839" s="15"/>
      <c r="G839" s="15"/>
      <c r="H839" s="15"/>
      <c r="I839" s="15"/>
      <c r="J839" s="15"/>
      <c r="K839" s="49"/>
      <c r="L839" s="15"/>
      <c r="M839" s="15"/>
      <c r="N839" s="15"/>
      <c r="O839" s="15"/>
      <c r="P839" s="15"/>
      <c r="Q839" s="15"/>
      <c r="R839" s="15"/>
      <c r="S839" s="15"/>
      <c r="T839" s="15"/>
      <c r="U839" s="15"/>
      <c r="V839" s="15"/>
      <c r="W839" s="15"/>
      <c r="X839" s="15"/>
      <c r="Y839" s="15"/>
      <c r="Z839" s="15"/>
    </row>
    <row r="840" spans="1:26" ht="15.75" customHeight="1" x14ac:dyDescent="0.25">
      <c r="A840" s="18"/>
      <c r="B840" s="15"/>
      <c r="C840" s="15"/>
      <c r="D840" s="15"/>
      <c r="E840" s="15"/>
      <c r="F840" s="15"/>
      <c r="G840" s="15"/>
      <c r="H840" s="15"/>
      <c r="I840" s="15"/>
      <c r="J840" s="15"/>
      <c r="K840" s="49"/>
      <c r="L840" s="15"/>
      <c r="M840" s="15"/>
      <c r="N840" s="15"/>
      <c r="O840" s="15"/>
      <c r="P840" s="15"/>
      <c r="Q840" s="15"/>
      <c r="R840" s="15"/>
      <c r="S840" s="15"/>
      <c r="T840" s="15"/>
      <c r="U840" s="15"/>
      <c r="V840" s="15"/>
      <c r="W840" s="15"/>
      <c r="X840" s="15"/>
      <c r="Y840" s="15"/>
      <c r="Z840" s="15"/>
    </row>
    <row r="841" spans="1:26" ht="15.75" customHeight="1" x14ac:dyDescent="0.25">
      <c r="A841" s="18"/>
      <c r="B841" s="15"/>
      <c r="C841" s="15"/>
      <c r="D841" s="15"/>
      <c r="E841" s="15"/>
      <c r="F841" s="15"/>
      <c r="G841" s="15"/>
      <c r="H841" s="15"/>
      <c r="I841" s="15"/>
      <c r="J841" s="15"/>
      <c r="K841" s="49"/>
      <c r="L841" s="15"/>
      <c r="M841" s="15"/>
      <c r="N841" s="15"/>
      <c r="O841" s="15"/>
      <c r="P841" s="15"/>
      <c r="Q841" s="15"/>
      <c r="R841" s="15"/>
      <c r="S841" s="15"/>
      <c r="T841" s="15"/>
      <c r="U841" s="15"/>
      <c r="V841" s="15"/>
      <c r="W841" s="15"/>
      <c r="X841" s="15"/>
      <c r="Y841" s="15"/>
      <c r="Z841" s="15"/>
    </row>
    <row r="842" spans="1:26" ht="15.75" customHeight="1" x14ac:dyDescent="0.25">
      <c r="A842" s="18"/>
      <c r="B842" s="15"/>
      <c r="C842" s="15"/>
      <c r="D842" s="15"/>
      <c r="E842" s="15"/>
      <c r="F842" s="15"/>
      <c r="G842" s="15"/>
      <c r="H842" s="15"/>
      <c r="I842" s="15"/>
      <c r="J842" s="15"/>
      <c r="K842" s="49"/>
      <c r="L842" s="15"/>
      <c r="M842" s="15"/>
      <c r="N842" s="15"/>
      <c r="O842" s="15"/>
      <c r="P842" s="15"/>
      <c r="Q842" s="15"/>
      <c r="R842" s="15"/>
      <c r="S842" s="15"/>
      <c r="T842" s="15"/>
      <c r="U842" s="15"/>
      <c r="V842" s="15"/>
      <c r="W842" s="15"/>
      <c r="X842" s="15"/>
      <c r="Y842" s="15"/>
      <c r="Z842" s="15"/>
    </row>
    <row r="843" spans="1:26" ht="15.75" customHeight="1" x14ac:dyDescent="0.25">
      <c r="A843" s="18"/>
      <c r="B843" s="15"/>
      <c r="C843" s="15"/>
      <c r="D843" s="15"/>
      <c r="E843" s="15"/>
      <c r="F843" s="15"/>
      <c r="G843" s="15"/>
      <c r="H843" s="15"/>
      <c r="I843" s="15"/>
      <c r="J843" s="15"/>
      <c r="K843" s="49"/>
      <c r="L843" s="15"/>
      <c r="M843" s="15"/>
      <c r="N843" s="15"/>
      <c r="O843" s="15"/>
      <c r="P843" s="15"/>
      <c r="Q843" s="15"/>
      <c r="R843" s="15"/>
      <c r="S843" s="15"/>
      <c r="T843" s="15"/>
      <c r="U843" s="15"/>
      <c r="V843" s="15"/>
      <c r="W843" s="15"/>
      <c r="X843" s="15"/>
      <c r="Y843" s="15"/>
      <c r="Z843" s="15"/>
    </row>
    <row r="844" spans="1:26" ht="15.75" customHeight="1" x14ac:dyDescent="0.25">
      <c r="A844" s="18"/>
      <c r="B844" s="15"/>
      <c r="C844" s="15"/>
      <c r="D844" s="15"/>
      <c r="E844" s="15"/>
      <c r="F844" s="15"/>
      <c r="G844" s="15"/>
      <c r="H844" s="15"/>
      <c r="I844" s="15"/>
      <c r="J844" s="15"/>
      <c r="K844" s="49"/>
      <c r="L844" s="15"/>
      <c r="M844" s="15"/>
      <c r="N844" s="15"/>
      <c r="O844" s="15"/>
      <c r="P844" s="15"/>
      <c r="Q844" s="15"/>
      <c r="R844" s="15"/>
      <c r="S844" s="15"/>
      <c r="T844" s="15"/>
      <c r="U844" s="15"/>
      <c r="V844" s="15"/>
      <c r="W844" s="15"/>
      <c r="X844" s="15"/>
      <c r="Y844" s="15"/>
      <c r="Z844" s="15"/>
    </row>
    <row r="845" spans="1:26" ht="15.75" customHeight="1" x14ac:dyDescent="0.25">
      <c r="A845" s="18"/>
      <c r="B845" s="15"/>
      <c r="C845" s="15"/>
      <c r="D845" s="15"/>
      <c r="E845" s="15"/>
      <c r="F845" s="15"/>
      <c r="G845" s="15"/>
      <c r="H845" s="15"/>
      <c r="I845" s="15"/>
      <c r="J845" s="15"/>
      <c r="K845" s="49"/>
      <c r="L845" s="15"/>
      <c r="M845" s="15"/>
      <c r="N845" s="15"/>
      <c r="O845" s="15"/>
      <c r="P845" s="15"/>
      <c r="Q845" s="15"/>
      <c r="R845" s="15"/>
      <c r="S845" s="15"/>
      <c r="T845" s="15"/>
      <c r="U845" s="15"/>
      <c r="V845" s="15"/>
      <c r="W845" s="15"/>
      <c r="X845" s="15"/>
      <c r="Y845" s="15"/>
      <c r="Z845" s="15"/>
    </row>
    <row r="846" spans="1:26" ht="15.75" customHeight="1" x14ac:dyDescent="0.25">
      <c r="A846" s="18"/>
      <c r="B846" s="15"/>
      <c r="C846" s="15"/>
      <c r="D846" s="15"/>
      <c r="E846" s="15"/>
      <c r="F846" s="15"/>
      <c r="G846" s="15"/>
      <c r="H846" s="15"/>
      <c r="I846" s="15"/>
      <c r="J846" s="15"/>
      <c r="K846" s="49"/>
      <c r="L846" s="15"/>
      <c r="M846" s="15"/>
      <c r="N846" s="15"/>
      <c r="O846" s="15"/>
      <c r="P846" s="15"/>
      <c r="Q846" s="15"/>
      <c r="R846" s="15"/>
      <c r="S846" s="15"/>
      <c r="T846" s="15"/>
      <c r="U846" s="15"/>
      <c r="V846" s="15"/>
      <c r="W846" s="15"/>
      <c r="X846" s="15"/>
      <c r="Y846" s="15"/>
      <c r="Z846" s="15"/>
    </row>
    <row r="847" spans="1:26" ht="15.75" customHeight="1" x14ac:dyDescent="0.25">
      <c r="A847" s="18"/>
      <c r="B847" s="15"/>
      <c r="C847" s="15"/>
      <c r="D847" s="15"/>
      <c r="E847" s="15"/>
      <c r="F847" s="15"/>
      <c r="G847" s="15"/>
      <c r="H847" s="15"/>
      <c r="I847" s="15"/>
      <c r="J847" s="15"/>
      <c r="K847" s="49"/>
      <c r="L847" s="15"/>
      <c r="M847" s="15"/>
      <c r="N847" s="15"/>
      <c r="O847" s="15"/>
      <c r="P847" s="15"/>
      <c r="Q847" s="15"/>
      <c r="R847" s="15"/>
      <c r="S847" s="15"/>
      <c r="T847" s="15"/>
      <c r="U847" s="15"/>
      <c r="V847" s="15"/>
      <c r="W847" s="15"/>
      <c r="X847" s="15"/>
      <c r="Y847" s="15"/>
      <c r="Z847" s="15"/>
    </row>
    <row r="848" spans="1:26" ht="15.75" customHeight="1" x14ac:dyDescent="0.25">
      <c r="A848" s="18"/>
      <c r="B848" s="15"/>
      <c r="C848" s="15"/>
      <c r="D848" s="15"/>
      <c r="E848" s="15"/>
      <c r="F848" s="15"/>
      <c r="G848" s="15"/>
      <c r="H848" s="15"/>
      <c r="I848" s="15"/>
      <c r="J848" s="15"/>
      <c r="K848" s="49"/>
      <c r="L848" s="15"/>
      <c r="M848" s="15"/>
      <c r="N848" s="15"/>
      <c r="O848" s="15"/>
      <c r="P848" s="15"/>
      <c r="Q848" s="15"/>
      <c r="R848" s="15"/>
      <c r="S848" s="15"/>
      <c r="T848" s="15"/>
      <c r="U848" s="15"/>
      <c r="V848" s="15"/>
      <c r="W848" s="15"/>
      <c r="X848" s="15"/>
      <c r="Y848" s="15"/>
      <c r="Z848" s="15"/>
    </row>
    <row r="849" spans="1:26" ht="15.75" customHeight="1" x14ac:dyDescent="0.25">
      <c r="A849" s="18"/>
      <c r="B849" s="15"/>
      <c r="C849" s="15"/>
      <c r="D849" s="15"/>
      <c r="E849" s="15"/>
      <c r="F849" s="15"/>
      <c r="G849" s="15"/>
      <c r="H849" s="15"/>
      <c r="I849" s="15"/>
      <c r="J849" s="15"/>
      <c r="K849" s="49"/>
      <c r="L849" s="15"/>
      <c r="M849" s="15"/>
      <c r="N849" s="15"/>
      <c r="O849" s="15"/>
      <c r="P849" s="15"/>
      <c r="Q849" s="15"/>
      <c r="R849" s="15"/>
      <c r="S849" s="15"/>
      <c r="T849" s="15"/>
      <c r="U849" s="15"/>
      <c r="V849" s="15"/>
      <c r="W849" s="15"/>
      <c r="X849" s="15"/>
      <c r="Y849" s="15"/>
      <c r="Z849" s="15"/>
    </row>
    <row r="850" spans="1:26" ht="15.75" customHeight="1" x14ac:dyDescent="0.25">
      <c r="A850" s="18"/>
      <c r="B850" s="15"/>
      <c r="C850" s="15"/>
      <c r="D850" s="15"/>
      <c r="E850" s="15"/>
      <c r="F850" s="15"/>
      <c r="G850" s="15"/>
      <c r="H850" s="15"/>
      <c r="I850" s="15"/>
      <c r="J850" s="15"/>
      <c r="K850" s="49"/>
      <c r="L850" s="15"/>
      <c r="M850" s="15"/>
      <c r="N850" s="15"/>
      <c r="O850" s="15"/>
      <c r="P850" s="15"/>
      <c r="Q850" s="15"/>
      <c r="R850" s="15"/>
      <c r="S850" s="15"/>
      <c r="T850" s="15"/>
      <c r="U850" s="15"/>
      <c r="V850" s="15"/>
      <c r="W850" s="15"/>
      <c r="X850" s="15"/>
      <c r="Y850" s="15"/>
      <c r="Z850" s="15"/>
    </row>
    <row r="851" spans="1:26" ht="15.75" customHeight="1" x14ac:dyDescent="0.25">
      <c r="A851" s="18"/>
      <c r="B851" s="15"/>
      <c r="C851" s="15"/>
      <c r="D851" s="15"/>
      <c r="E851" s="15"/>
      <c r="F851" s="15"/>
      <c r="G851" s="15"/>
      <c r="H851" s="15"/>
      <c r="I851" s="15"/>
      <c r="J851" s="15"/>
      <c r="K851" s="49"/>
      <c r="L851" s="15"/>
      <c r="M851" s="15"/>
      <c r="N851" s="15"/>
      <c r="O851" s="15"/>
      <c r="P851" s="15"/>
      <c r="Q851" s="15"/>
      <c r="R851" s="15"/>
      <c r="S851" s="15"/>
      <c r="T851" s="15"/>
      <c r="U851" s="15"/>
      <c r="V851" s="15"/>
      <c r="W851" s="15"/>
      <c r="X851" s="15"/>
      <c r="Y851" s="15"/>
      <c r="Z851" s="15"/>
    </row>
    <row r="852" spans="1:26" ht="15.75" customHeight="1" x14ac:dyDescent="0.25">
      <c r="A852" s="18"/>
      <c r="B852" s="15"/>
      <c r="C852" s="15"/>
      <c r="D852" s="15"/>
      <c r="E852" s="15"/>
      <c r="F852" s="15"/>
      <c r="G852" s="15"/>
      <c r="H852" s="15"/>
      <c r="I852" s="15"/>
      <c r="J852" s="15"/>
      <c r="K852" s="49"/>
      <c r="L852" s="15"/>
      <c r="M852" s="15"/>
      <c r="N852" s="15"/>
      <c r="O852" s="15"/>
      <c r="P852" s="15"/>
      <c r="Q852" s="15"/>
      <c r="R852" s="15"/>
      <c r="S852" s="15"/>
      <c r="T852" s="15"/>
      <c r="U852" s="15"/>
      <c r="V852" s="15"/>
      <c r="W852" s="15"/>
      <c r="X852" s="15"/>
      <c r="Y852" s="15"/>
      <c r="Z852" s="15"/>
    </row>
    <row r="853" spans="1:26" ht="15.75" customHeight="1" x14ac:dyDescent="0.25">
      <c r="A853" s="18"/>
      <c r="B853" s="15"/>
      <c r="C853" s="15"/>
      <c r="D853" s="15"/>
      <c r="E853" s="15"/>
      <c r="F853" s="15"/>
      <c r="G853" s="15"/>
      <c r="H853" s="15"/>
      <c r="I853" s="15"/>
      <c r="J853" s="15"/>
      <c r="K853" s="49"/>
      <c r="L853" s="15"/>
      <c r="M853" s="15"/>
      <c r="N853" s="15"/>
      <c r="O853" s="15"/>
      <c r="P853" s="15"/>
      <c r="Q853" s="15"/>
      <c r="R853" s="15"/>
      <c r="S853" s="15"/>
      <c r="T853" s="15"/>
      <c r="U853" s="15"/>
      <c r="V853" s="15"/>
      <c r="W853" s="15"/>
      <c r="X853" s="15"/>
      <c r="Y853" s="15"/>
      <c r="Z853" s="15"/>
    </row>
    <row r="854" spans="1:26" ht="15.75" customHeight="1" x14ac:dyDescent="0.25">
      <c r="A854" s="18"/>
      <c r="B854" s="15"/>
      <c r="C854" s="15"/>
      <c r="D854" s="15"/>
      <c r="E854" s="15"/>
      <c r="F854" s="15"/>
      <c r="G854" s="15"/>
      <c r="H854" s="15"/>
      <c r="I854" s="15"/>
      <c r="J854" s="15"/>
      <c r="K854" s="49"/>
      <c r="L854" s="15"/>
      <c r="M854" s="15"/>
      <c r="N854" s="15"/>
      <c r="O854" s="15"/>
      <c r="P854" s="15"/>
      <c r="Q854" s="15"/>
      <c r="R854" s="15"/>
      <c r="S854" s="15"/>
      <c r="T854" s="15"/>
      <c r="U854" s="15"/>
      <c r="V854" s="15"/>
      <c r="W854" s="15"/>
      <c r="X854" s="15"/>
      <c r="Y854" s="15"/>
      <c r="Z854" s="15"/>
    </row>
    <row r="855" spans="1:26" ht="15.75" customHeight="1" x14ac:dyDescent="0.25">
      <c r="A855" s="18"/>
      <c r="B855" s="15"/>
      <c r="C855" s="15"/>
      <c r="D855" s="15"/>
      <c r="E855" s="15"/>
      <c r="F855" s="15"/>
      <c r="G855" s="15"/>
      <c r="H855" s="15"/>
      <c r="I855" s="15"/>
      <c r="J855" s="15"/>
      <c r="K855" s="49"/>
      <c r="L855" s="15"/>
      <c r="M855" s="15"/>
      <c r="N855" s="15"/>
      <c r="O855" s="15"/>
      <c r="P855" s="15"/>
      <c r="Q855" s="15"/>
      <c r="R855" s="15"/>
      <c r="S855" s="15"/>
      <c r="T855" s="15"/>
      <c r="U855" s="15"/>
      <c r="V855" s="15"/>
      <c r="W855" s="15"/>
      <c r="X855" s="15"/>
      <c r="Y855" s="15"/>
      <c r="Z855" s="15"/>
    </row>
    <row r="856" spans="1:26" ht="15.75" customHeight="1" x14ac:dyDescent="0.25">
      <c r="A856" s="18"/>
      <c r="B856" s="15"/>
      <c r="C856" s="15"/>
      <c r="D856" s="15"/>
      <c r="E856" s="15"/>
      <c r="F856" s="15"/>
      <c r="G856" s="15"/>
      <c r="H856" s="15"/>
      <c r="I856" s="15"/>
      <c r="J856" s="15"/>
      <c r="K856" s="49"/>
      <c r="L856" s="15"/>
      <c r="M856" s="15"/>
      <c r="N856" s="15"/>
      <c r="O856" s="15"/>
      <c r="P856" s="15"/>
      <c r="Q856" s="15"/>
      <c r="R856" s="15"/>
      <c r="S856" s="15"/>
      <c r="T856" s="15"/>
      <c r="U856" s="15"/>
      <c r="V856" s="15"/>
      <c r="W856" s="15"/>
      <c r="X856" s="15"/>
      <c r="Y856" s="15"/>
      <c r="Z856" s="15"/>
    </row>
    <row r="857" spans="1:26" ht="15.75" customHeight="1" x14ac:dyDescent="0.25">
      <c r="A857" s="18"/>
      <c r="B857" s="15"/>
      <c r="C857" s="15"/>
      <c r="D857" s="15"/>
      <c r="E857" s="15"/>
      <c r="F857" s="15"/>
      <c r="G857" s="15"/>
      <c r="H857" s="15"/>
      <c r="I857" s="15"/>
      <c r="J857" s="15"/>
      <c r="K857" s="49"/>
      <c r="L857" s="15"/>
      <c r="M857" s="15"/>
      <c r="N857" s="15"/>
      <c r="O857" s="15"/>
      <c r="P857" s="15"/>
      <c r="Q857" s="15"/>
      <c r="R857" s="15"/>
      <c r="S857" s="15"/>
      <c r="T857" s="15"/>
      <c r="U857" s="15"/>
      <c r="V857" s="15"/>
      <c r="W857" s="15"/>
      <c r="X857" s="15"/>
      <c r="Y857" s="15"/>
      <c r="Z857" s="15"/>
    </row>
    <row r="858" spans="1:26" ht="15.75" customHeight="1" x14ac:dyDescent="0.25">
      <c r="A858" s="18"/>
      <c r="B858" s="15"/>
      <c r="C858" s="15"/>
      <c r="D858" s="15"/>
      <c r="E858" s="15"/>
      <c r="F858" s="15"/>
      <c r="G858" s="15"/>
      <c r="H858" s="15"/>
      <c r="I858" s="15"/>
      <c r="J858" s="15"/>
      <c r="K858" s="49"/>
      <c r="L858" s="15"/>
      <c r="M858" s="15"/>
      <c r="N858" s="15"/>
      <c r="O858" s="15"/>
      <c r="P858" s="15"/>
      <c r="Q858" s="15"/>
      <c r="R858" s="15"/>
      <c r="S858" s="15"/>
      <c r="T858" s="15"/>
      <c r="U858" s="15"/>
      <c r="V858" s="15"/>
      <c r="W858" s="15"/>
      <c r="X858" s="15"/>
      <c r="Y858" s="15"/>
      <c r="Z858" s="15"/>
    </row>
    <row r="859" spans="1:26" ht="15.75" customHeight="1" x14ac:dyDescent="0.25">
      <c r="A859" s="18"/>
      <c r="B859" s="15"/>
      <c r="C859" s="15"/>
      <c r="D859" s="15"/>
      <c r="E859" s="15"/>
      <c r="F859" s="15"/>
      <c r="G859" s="15"/>
      <c r="H859" s="15"/>
      <c r="I859" s="15"/>
      <c r="J859" s="15"/>
      <c r="K859" s="49"/>
      <c r="L859" s="15"/>
      <c r="M859" s="15"/>
      <c r="N859" s="15"/>
      <c r="O859" s="15"/>
      <c r="P859" s="15"/>
      <c r="Q859" s="15"/>
      <c r="R859" s="15"/>
      <c r="S859" s="15"/>
      <c r="T859" s="15"/>
      <c r="U859" s="15"/>
      <c r="V859" s="15"/>
      <c r="W859" s="15"/>
      <c r="X859" s="15"/>
      <c r="Y859" s="15"/>
      <c r="Z859" s="15"/>
    </row>
    <row r="860" spans="1:26" ht="15.75" customHeight="1" x14ac:dyDescent="0.25">
      <c r="A860" s="18"/>
      <c r="B860" s="15"/>
      <c r="C860" s="15"/>
      <c r="D860" s="15"/>
      <c r="E860" s="15"/>
      <c r="F860" s="15"/>
      <c r="G860" s="15"/>
      <c r="H860" s="15"/>
      <c r="I860" s="15"/>
      <c r="J860" s="15"/>
      <c r="K860" s="49"/>
      <c r="L860" s="15"/>
      <c r="M860" s="15"/>
      <c r="N860" s="15"/>
      <c r="O860" s="15"/>
      <c r="P860" s="15"/>
      <c r="Q860" s="15"/>
      <c r="R860" s="15"/>
      <c r="S860" s="15"/>
      <c r="T860" s="15"/>
      <c r="U860" s="15"/>
      <c r="V860" s="15"/>
      <c r="W860" s="15"/>
      <c r="X860" s="15"/>
      <c r="Y860" s="15"/>
      <c r="Z860" s="15"/>
    </row>
    <row r="861" spans="1:26" ht="15.75" customHeight="1" x14ac:dyDescent="0.25">
      <c r="A861" s="18"/>
      <c r="B861" s="15"/>
      <c r="C861" s="15"/>
      <c r="D861" s="15"/>
      <c r="E861" s="15"/>
      <c r="F861" s="15"/>
      <c r="G861" s="15"/>
      <c r="H861" s="15"/>
      <c r="I861" s="15"/>
      <c r="J861" s="15"/>
      <c r="K861" s="49"/>
      <c r="L861" s="15"/>
      <c r="M861" s="15"/>
      <c r="N861" s="15"/>
      <c r="O861" s="15"/>
      <c r="P861" s="15"/>
      <c r="Q861" s="15"/>
      <c r="R861" s="15"/>
      <c r="S861" s="15"/>
      <c r="T861" s="15"/>
      <c r="U861" s="15"/>
      <c r="V861" s="15"/>
      <c r="W861" s="15"/>
      <c r="X861" s="15"/>
      <c r="Y861" s="15"/>
      <c r="Z861" s="15"/>
    </row>
    <row r="862" spans="1:26" ht="15.75" customHeight="1" x14ac:dyDescent="0.25">
      <c r="A862" s="18"/>
      <c r="B862" s="15"/>
      <c r="C862" s="15"/>
      <c r="D862" s="15"/>
      <c r="E862" s="15"/>
      <c r="F862" s="15"/>
      <c r="G862" s="15"/>
      <c r="H862" s="15"/>
      <c r="I862" s="15"/>
      <c r="J862" s="15"/>
      <c r="K862" s="49"/>
      <c r="L862" s="15"/>
      <c r="M862" s="15"/>
      <c r="N862" s="15"/>
      <c r="O862" s="15"/>
      <c r="P862" s="15"/>
      <c r="Q862" s="15"/>
      <c r="R862" s="15"/>
      <c r="S862" s="15"/>
      <c r="T862" s="15"/>
      <c r="U862" s="15"/>
      <c r="V862" s="15"/>
      <c r="W862" s="15"/>
      <c r="X862" s="15"/>
      <c r="Y862" s="15"/>
      <c r="Z862" s="15"/>
    </row>
    <row r="863" spans="1:26" ht="15.75" customHeight="1" x14ac:dyDescent="0.25">
      <c r="A863" s="18"/>
      <c r="B863" s="15"/>
      <c r="C863" s="15"/>
      <c r="D863" s="15"/>
      <c r="E863" s="15"/>
      <c r="F863" s="15"/>
      <c r="G863" s="15"/>
      <c r="H863" s="15"/>
      <c r="I863" s="15"/>
      <c r="J863" s="15"/>
      <c r="K863" s="49"/>
      <c r="L863" s="15"/>
      <c r="M863" s="15"/>
      <c r="N863" s="15"/>
      <c r="O863" s="15"/>
      <c r="P863" s="15"/>
      <c r="Q863" s="15"/>
      <c r="R863" s="15"/>
      <c r="S863" s="15"/>
      <c r="T863" s="15"/>
      <c r="U863" s="15"/>
      <c r="V863" s="15"/>
      <c r="W863" s="15"/>
      <c r="X863" s="15"/>
      <c r="Y863" s="15"/>
      <c r="Z863" s="15"/>
    </row>
    <row r="864" spans="1:26" ht="15.75" customHeight="1" x14ac:dyDescent="0.25">
      <c r="A864" s="18"/>
      <c r="B864" s="15"/>
      <c r="C864" s="15"/>
      <c r="D864" s="15"/>
      <c r="E864" s="15"/>
      <c r="F864" s="15"/>
      <c r="G864" s="15"/>
      <c r="H864" s="15"/>
      <c r="I864" s="15"/>
      <c r="J864" s="15"/>
      <c r="K864" s="49"/>
      <c r="L864" s="15"/>
      <c r="M864" s="15"/>
      <c r="N864" s="15"/>
      <c r="O864" s="15"/>
      <c r="P864" s="15"/>
      <c r="Q864" s="15"/>
      <c r="R864" s="15"/>
      <c r="S864" s="15"/>
      <c r="T864" s="15"/>
      <c r="U864" s="15"/>
      <c r="V864" s="15"/>
      <c r="W864" s="15"/>
      <c r="X864" s="15"/>
      <c r="Y864" s="15"/>
      <c r="Z864" s="15"/>
    </row>
    <row r="865" spans="1:26" ht="15.75" customHeight="1" x14ac:dyDescent="0.25">
      <c r="A865" s="18"/>
      <c r="B865" s="15"/>
      <c r="C865" s="15"/>
      <c r="D865" s="15"/>
      <c r="E865" s="15"/>
      <c r="F865" s="15"/>
      <c r="G865" s="15"/>
      <c r="H865" s="15"/>
      <c r="I865" s="15"/>
      <c r="J865" s="15"/>
      <c r="K865" s="49"/>
      <c r="L865" s="15"/>
      <c r="M865" s="15"/>
      <c r="N865" s="15"/>
      <c r="O865" s="15"/>
      <c r="P865" s="15"/>
      <c r="Q865" s="15"/>
      <c r="R865" s="15"/>
      <c r="S865" s="15"/>
      <c r="T865" s="15"/>
      <c r="U865" s="15"/>
      <c r="V865" s="15"/>
      <c r="W865" s="15"/>
      <c r="X865" s="15"/>
      <c r="Y865" s="15"/>
      <c r="Z865" s="15"/>
    </row>
    <row r="866" spans="1:26" ht="15.75" customHeight="1" x14ac:dyDescent="0.25">
      <c r="A866" s="18"/>
      <c r="B866" s="15"/>
      <c r="C866" s="15"/>
      <c r="D866" s="15"/>
      <c r="E866" s="15"/>
      <c r="F866" s="15"/>
      <c r="G866" s="15"/>
      <c r="H866" s="15"/>
      <c r="I866" s="15"/>
      <c r="J866" s="15"/>
      <c r="K866" s="49"/>
      <c r="L866" s="15"/>
      <c r="M866" s="15"/>
      <c r="N866" s="15"/>
      <c r="O866" s="15"/>
      <c r="P866" s="15"/>
      <c r="Q866" s="15"/>
      <c r="R866" s="15"/>
      <c r="S866" s="15"/>
      <c r="T866" s="15"/>
      <c r="U866" s="15"/>
      <c r="V866" s="15"/>
      <c r="W866" s="15"/>
      <c r="X866" s="15"/>
      <c r="Y866" s="15"/>
      <c r="Z866" s="15"/>
    </row>
    <row r="867" spans="1:26" ht="15.75" customHeight="1" x14ac:dyDescent="0.25">
      <c r="A867" s="18"/>
      <c r="B867" s="15"/>
      <c r="C867" s="15"/>
      <c r="D867" s="15"/>
      <c r="E867" s="15"/>
      <c r="F867" s="15"/>
      <c r="G867" s="15"/>
      <c r="H867" s="15"/>
      <c r="I867" s="15"/>
      <c r="J867" s="15"/>
      <c r="K867" s="49"/>
      <c r="L867" s="15"/>
      <c r="M867" s="15"/>
      <c r="N867" s="15"/>
      <c r="O867" s="15"/>
      <c r="P867" s="15"/>
      <c r="Q867" s="15"/>
      <c r="R867" s="15"/>
      <c r="S867" s="15"/>
      <c r="T867" s="15"/>
      <c r="U867" s="15"/>
      <c r="V867" s="15"/>
      <c r="W867" s="15"/>
      <c r="X867" s="15"/>
      <c r="Y867" s="15"/>
      <c r="Z867" s="15"/>
    </row>
    <row r="868" spans="1:26" ht="15.75" customHeight="1" x14ac:dyDescent="0.25">
      <c r="A868" s="18"/>
      <c r="B868" s="15"/>
      <c r="C868" s="15"/>
      <c r="D868" s="15"/>
      <c r="E868" s="15"/>
      <c r="F868" s="15"/>
      <c r="G868" s="15"/>
      <c r="H868" s="15"/>
      <c r="I868" s="15"/>
      <c r="J868" s="15"/>
      <c r="K868" s="49"/>
      <c r="L868" s="15"/>
      <c r="M868" s="15"/>
      <c r="N868" s="15"/>
      <c r="O868" s="15"/>
      <c r="P868" s="15"/>
      <c r="Q868" s="15"/>
      <c r="R868" s="15"/>
      <c r="S868" s="15"/>
      <c r="T868" s="15"/>
      <c r="U868" s="15"/>
      <c r="V868" s="15"/>
      <c r="W868" s="15"/>
      <c r="X868" s="15"/>
      <c r="Y868" s="15"/>
      <c r="Z868" s="15"/>
    </row>
    <row r="869" spans="1:26" ht="15.75" customHeight="1" x14ac:dyDescent="0.25">
      <c r="A869" s="18"/>
      <c r="B869" s="15"/>
      <c r="C869" s="15"/>
      <c r="D869" s="15"/>
      <c r="E869" s="15"/>
      <c r="F869" s="15"/>
      <c r="G869" s="15"/>
      <c r="H869" s="15"/>
      <c r="I869" s="15"/>
      <c r="J869" s="15"/>
      <c r="K869" s="49"/>
      <c r="L869" s="15"/>
      <c r="M869" s="15"/>
      <c r="N869" s="15"/>
      <c r="O869" s="15"/>
      <c r="P869" s="15"/>
      <c r="Q869" s="15"/>
      <c r="R869" s="15"/>
      <c r="S869" s="15"/>
      <c r="T869" s="15"/>
      <c r="U869" s="15"/>
      <c r="V869" s="15"/>
      <c r="W869" s="15"/>
      <c r="X869" s="15"/>
      <c r="Y869" s="15"/>
      <c r="Z869" s="15"/>
    </row>
    <row r="870" spans="1:26" ht="15.75" customHeight="1" x14ac:dyDescent="0.25">
      <c r="A870" s="18"/>
      <c r="B870" s="15"/>
      <c r="C870" s="15"/>
      <c r="D870" s="15"/>
      <c r="E870" s="15"/>
      <c r="F870" s="15"/>
      <c r="G870" s="15"/>
      <c r="H870" s="15"/>
      <c r="I870" s="15"/>
      <c r="J870" s="15"/>
      <c r="K870" s="49"/>
      <c r="L870" s="15"/>
      <c r="M870" s="15"/>
      <c r="N870" s="15"/>
      <c r="O870" s="15"/>
      <c r="P870" s="15"/>
      <c r="Q870" s="15"/>
      <c r="R870" s="15"/>
      <c r="S870" s="15"/>
      <c r="T870" s="15"/>
      <c r="U870" s="15"/>
      <c r="V870" s="15"/>
      <c r="W870" s="15"/>
      <c r="X870" s="15"/>
      <c r="Y870" s="15"/>
      <c r="Z870" s="15"/>
    </row>
    <row r="871" spans="1:26" ht="15.75" customHeight="1" x14ac:dyDescent="0.25">
      <c r="A871" s="18"/>
      <c r="B871" s="15"/>
      <c r="C871" s="15"/>
      <c r="D871" s="15"/>
      <c r="E871" s="15"/>
      <c r="F871" s="15"/>
      <c r="G871" s="15"/>
      <c r="H871" s="15"/>
      <c r="I871" s="15"/>
      <c r="J871" s="15"/>
      <c r="K871" s="49"/>
      <c r="L871" s="15"/>
      <c r="M871" s="15"/>
      <c r="N871" s="15"/>
      <c r="O871" s="15"/>
      <c r="P871" s="15"/>
      <c r="Q871" s="15"/>
      <c r="R871" s="15"/>
      <c r="S871" s="15"/>
      <c r="T871" s="15"/>
      <c r="U871" s="15"/>
      <c r="V871" s="15"/>
      <c r="W871" s="15"/>
      <c r="X871" s="15"/>
      <c r="Y871" s="15"/>
      <c r="Z871" s="15"/>
    </row>
    <row r="872" spans="1:26" ht="15.75" customHeight="1" x14ac:dyDescent="0.25">
      <c r="A872" s="18"/>
      <c r="B872" s="15"/>
      <c r="C872" s="15"/>
      <c r="D872" s="15"/>
      <c r="E872" s="15"/>
      <c r="F872" s="15"/>
      <c r="G872" s="15"/>
      <c r="H872" s="15"/>
      <c r="I872" s="15"/>
      <c r="J872" s="15"/>
      <c r="K872" s="49"/>
      <c r="L872" s="15"/>
      <c r="M872" s="15"/>
      <c r="N872" s="15"/>
      <c r="O872" s="15"/>
      <c r="P872" s="15"/>
      <c r="Q872" s="15"/>
      <c r="R872" s="15"/>
      <c r="S872" s="15"/>
      <c r="T872" s="15"/>
      <c r="U872" s="15"/>
      <c r="V872" s="15"/>
      <c r="W872" s="15"/>
      <c r="X872" s="15"/>
      <c r="Y872" s="15"/>
      <c r="Z872" s="15"/>
    </row>
    <row r="873" spans="1:26" ht="15.75" customHeight="1" x14ac:dyDescent="0.25">
      <c r="A873" s="18"/>
      <c r="B873" s="15"/>
      <c r="C873" s="15"/>
      <c r="D873" s="15"/>
      <c r="E873" s="15"/>
      <c r="F873" s="15"/>
      <c r="G873" s="15"/>
      <c r="H873" s="15"/>
      <c r="I873" s="15"/>
      <c r="J873" s="15"/>
      <c r="K873" s="49"/>
      <c r="L873" s="15"/>
      <c r="M873" s="15"/>
      <c r="N873" s="15"/>
      <c r="O873" s="15"/>
      <c r="P873" s="15"/>
      <c r="Q873" s="15"/>
      <c r="R873" s="15"/>
      <c r="S873" s="15"/>
      <c r="T873" s="15"/>
      <c r="U873" s="15"/>
      <c r="V873" s="15"/>
      <c r="W873" s="15"/>
      <c r="X873" s="15"/>
      <c r="Y873" s="15"/>
      <c r="Z873" s="15"/>
    </row>
    <row r="874" spans="1:26" ht="15.75" customHeight="1" x14ac:dyDescent="0.25">
      <c r="A874" s="18"/>
      <c r="B874" s="15"/>
      <c r="C874" s="15"/>
      <c r="D874" s="15"/>
      <c r="E874" s="15"/>
      <c r="F874" s="15"/>
      <c r="G874" s="15"/>
      <c r="H874" s="15"/>
      <c r="I874" s="15"/>
      <c r="J874" s="15"/>
      <c r="K874" s="49"/>
      <c r="L874" s="15"/>
      <c r="M874" s="15"/>
      <c r="N874" s="15"/>
      <c r="O874" s="15"/>
      <c r="P874" s="15"/>
      <c r="Q874" s="15"/>
      <c r="R874" s="15"/>
      <c r="S874" s="15"/>
      <c r="T874" s="15"/>
      <c r="U874" s="15"/>
      <c r="V874" s="15"/>
      <c r="W874" s="15"/>
      <c r="X874" s="15"/>
      <c r="Y874" s="15"/>
      <c r="Z874" s="15"/>
    </row>
    <row r="875" spans="1:26" ht="15.75" customHeight="1" x14ac:dyDescent="0.25">
      <c r="A875" s="18"/>
      <c r="B875" s="15"/>
      <c r="C875" s="15"/>
      <c r="D875" s="15"/>
      <c r="E875" s="15"/>
      <c r="F875" s="15"/>
      <c r="G875" s="15"/>
      <c r="H875" s="15"/>
      <c r="I875" s="15"/>
      <c r="J875" s="15"/>
      <c r="K875" s="49"/>
      <c r="L875" s="15"/>
      <c r="M875" s="15"/>
      <c r="N875" s="15"/>
      <c r="O875" s="15"/>
      <c r="P875" s="15"/>
      <c r="Q875" s="15"/>
      <c r="R875" s="15"/>
      <c r="S875" s="15"/>
      <c r="T875" s="15"/>
      <c r="U875" s="15"/>
      <c r="V875" s="15"/>
      <c r="W875" s="15"/>
      <c r="X875" s="15"/>
      <c r="Y875" s="15"/>
      <c r="Z875" s="15"/>
    </row>
    <row r="876" spans="1:26" ht="15.75" customHeight="1" x14ac:dyDescent="0.25">
      <c r="A876" s="18"/>
      <c r="B876" s="15"/>
      <c r="C876" s="15"/>
      <c r="D876" s="15"/>
      <c r="E876" s="15"/>
      <c r="F876" s="15"/>
      <c r="G876" s="15"/>
      <c r="H876" s="15"/>
      <c r="I876" s="15"/>
      <c r="J876" s="15"/>
      <c r="K876" s="49"/>
      <c r="L876" s="15"/>
      <c r="M876" s="15"/>
      <c r="N876" s="15"/>
      <c r="O876" s="15"/>
      <c r="P876" s="15"/>
      <c r="Q876" s="15"/>
      <c r="R876" s="15"/>
      <c r="S876" s="15"/>
      <c r="T876" s="15"/>
      <c r="U876" s="15"/>
      <c r="V876" s="15"/>
      <c r="W876" s="15"/>
      <c r="X876" s="15"/>
      <c r="Y876" s="15"/>
      <c r="Z876" s="15"/>
    </row>
    <row r="877" spans="1:26" ht="15.75" customHeight="1" x14ac:dyDescent="0.25">
      <c r="A877" s="18"/>
      <c r="B877" s="15"/>
      <c r="C877" s="15"/>
      <c r="D877" s="15"/>
      <c r="E877" s="15"/>
      <c r="F877" s="15"/>
      <c r="G877" s="15"/>
      <c r="H877" s="15"/>
      <c r="I877" s="15"/>
      <c r="J877" s="15"/>
      <c r="K877" s="49"/>
      <c r="L877" s="15"/>
      <c r="M877" s="15"/>
      <c r="N877" s="15"/>
      <c r="O877" s="15"/>
      <c r="P877" s="15"/>
      <c r="Q877" s="15"/>
      <c r="R877" s="15"/>
      <c r="S877" s="15"/>
      <c r="T877" s="15"/>
      <c r="U877" s="15"/>
      <c r="V877" s="15"/>
      <c r="W877" s="15"/>
      <c r="X877" s="15"/>
      <c r="Y877" s="15"/>
      <c r="Z877" s="15"/>
    </row>
    <row r="878" spans="1:26" ht="15.75" customHeight="1" x14ac:dyDescent="0.25">
      <c r="A878" s="18"/>
      <c r="B878" s="15"/>
      <c r="C878" s="15"/>
      <c r="D878" s="15"/>
      <c r="E878" s="15"/>
      <c r="F878" s="15"/>
      <c r="G878" s="15"/>
      <c r="H878" s="15"/>
      <c r="I878" s="15"/>
      <c r="J878" s="15"/>
      <c r="K878" s="49"/>
      <c r="L878" s="15"/>
      <c r="M878" s="15"/>
      <c r="N878" s="15"/>
      <c r="O878" s="15"/>
      <c r="P878" s="15"/>
      <c r="Q878" s="15"/>
      <c r="R878" s="15"/>
      <c r="S878" s="15"/>
      <c r="T878" s="15"/>
      <c r="U878" s="15"/>
      <c r="V878" s="15"/>
      <c r="W878" s="15"/>
      <c r="X878" s="15"/>
      <c r="Y878" s="15"/>
      <c r="Z878" s="15"/>
    </row>
    <row r="879" spans="1:26" ht="15.75" customHeight="1" x14ac:dyDescent="0.25">
      <c r="A879" s="18"/>
      <c r="B879" s="15"/>
      <c r="C879" s="15"/>
      <c r="D879" s="15"/>
      <c r="E879" s="15"/>
      <c r="F879" s="15"/>
      <c r="G879" s="15"/>
      <c r="H879" s="15"/>
      <c r="I879" s="15"/>
      <c r="J879" s="15"/>
      <c r="K879" s="49"/>
      <c r="L879" s="15"/>
      <c r="M879" s="15"/>
      <c r="N879" s="15"/>
      <c r="O879" s="15"/>
      <c r="P879" s="15"/>
      <c r="Q879" s="15"/>
      <c r="R879" s="15"/>
      <c r="S879" s="15"/>
      <c r="T879" s="15"/>
      <c r="U879" s="15"/>
      <c r="V879" s="15"/>
      <c r="W879" s="15"/>
      <c r="X879" s="15"/>
      <c r="Y879" s="15"/>
      <c r="Z879" s="15"/>
    </row>
    <row r="880" spans="1:26" ht="15.75" customHeight="1" x14ac:dyDescent="0.25">
      <c r="A880" s="18"/>
      <c r="B880" s="15"/>
      <c r="C880" s="15"/>
      <c r="D880" s="15"/>
      <c r="E880" s="15"/>
      <c r="F880" s="15"/>
      <c r="G880" s="15"/>
      <c r="H880" s="15"/>
      <c r="I880" s="15"/>
      <c r="J880" s="15"/>
      <c r="K880" s="49"/>
      <c r="L880" s="15"/>
      <c r="M880" s="15"/>
      <c r="N880" s="15"/>
      <c r="O880" s="15"/>
      <c r="P880" s="15"/>
      <c r="Q880" s="15"/>
      <c r="R880" s="15"/>
      <c r="S880" s="15"/>
      <c r="T880" s="15"/>
      <c r="U880" s="15"/>
      <c r="V880" s="15"/>
      <c r="W880" s="15"/>
      <c r="X880" s="15"/>
      <c r="Y880" s="15"/>
      <c r="Z880" s="15"/>
    </row>
    <row r="881" spans="1:26" ht="15.75" customHeight="1" x14ac:dyDescent="0.25">
      <c r="A881" s="18"/>
      <c r="B881" s="15"/>
      <c r="C881" s="15"/>
      <c r="D881" s="15"/>
      <c r="E881" s="15"/>
      <c r="F881" s="15"/>
      <c r="G881" s="15"/>
      <c r="H881" s="15"/>
      <c r="I881" s="15"/>
      <c r="J881" s="15"/>
      <c r="K881" s="49"/>
      <c r="L881" s="15"/>
      <c r="M881" s="15"/>
      <c r="N881" s="15"/>
      <c r="O881" s="15"/>
      <c r="P881" s="15"/>
      <c r="Q881" s="15"/>
      <c r="R881" s="15"/>
      <c r="S881" s="15"/>
      <c r="T881" s="15"/>
      <c r="U881" s="15"/>
      <c r="V881" s="15"/>
      <c r="W881" s="15"/>
      <c r="X881" s="15"/>
      <c r="Y881" s="15"/>
      <c r="Z881" s="15"/>
    </row>
    <row r="882" spans="1:26" ht="15.75" customHeight="1" x14ac:dyDescent="0.25">
      <c r="A882" s="18"/>
      <c r="B882" s="15"/>
      <c r="C882" s="15"/>
      <c r="D882" s="15"/>
      <c r="E882" s="15"/>
      <c r="F882" s="15"/>
      <c r="G882" s="15"/>
      <c r="H882" s="15"/>
      <c r="I882" s="15"/>
      <c r="J882" s="15"/>
      <c r="K882" s="49"/>
      <c r="L882" s="15"/>
      <c r="M882" s="15"/>
      <c r="N882" s="15"/>
      <c r="O882" s="15"/>
      <c r="P882" s="15"/>
      <c r="Q882" s="15"/>
      <c r="R882" s="15"/>
      <c r="S882" s="15"/>
      <c r="T882" s="15"/>
      <c r="U882" s="15"/>
      <c r="V882" s="15"/>
      <c r="W882" s="15"/>
      <c r="X882" s="15"/>
      <c r="Y882" s="15"/>
      <c r="Z882" s="15"/>
    </row>
    <row r="883" spans="1:26" ht="15.75" customHeight="1" x14ac:dyDescent="0.25">
      <c r="A883" s="18"/>
      <c r="B883" s="15"/>
      <c r="C883" s="15"/>
      <c r="D883" s="15"/>
      <c r="E883" s="15"/>
      <c r="F883" s="15"/>
      <c r="G883" s="15"/>
      <c r="H883" s="15"/>
      <c r="I883" s="15"/>
      <c r="J883" s="15"/>
      <c r="K883" s="49"/>
      <c r="L883" s="15"/>
      <c r="M883" s="15"/>
      <c r="N883" s="15"/>
      <c r="O883" s="15"/>
      <c r="P883" s="15"/>
      <c r="Q883" s="15"/>
      <c r="R883" s="15"/>
      <c r="S883" s="15"/>
      <c r="T883" s="15"/>
      <c r="U883" s="15"/>
      <c r="V883" s="15"/>
      <c r="W883" s="15"/>
      <c r="X883" s="15"/>
      <c r="Y883" s="15"/>
      <c r="Z883" s="15"/>
    </row>
    <row r="884" spans="1:26" ht="15.75" customHeight="1" x14ac:dyDescent="0.25">
      <c r="A884" s="18"/>
      <c r="B884" s="15"/>
      <c r="C884" s="15"/>
      <c r="D884" s="15"/>
      <c r="E884" s="15"/>
      <c r="F884" s="15"/>
      <c r="G884" s="15"/>
      <c r="H884" s="15"/>
      <c r="I884" s="15"/>
      <c r="J884" s="15"/>
      <c r="K884" s="49"/>
      <c r="L884" s="15"/>
      <c r="M884" s="15"/>
      <c r="N884" s="15"/>
      <c r="O884" s="15"/>
      <c r="P884" s="15"/>
      <c r="Q884" s="15"/>
      <c r="R884" s="15"/>
      <c r="S884" s="15"/>
      <c r="T884" s="15"/>
      <c r="U884" s="15"/>
      <c r="V884" s="15"/>
      <c r="W884" s="15"/>
      <c r="X884" s="15"/>
      <c r="Y884" s="15"/>
      <c r="Z884" s="15"/>
    </row>
    <row r="885" spans="1:26" ht="15.75" customHeight="1" x14ac:dyDescent="0.25">
      <c r="A885" s="18"/>
      <c r="B885" s="15"/>
      <c r="C885" s="15"/>
      <c r="D885" s="15"/>
      <c r="E885" s="15"/>
      <c r="F885" s="15"/>
      <c r="G885" s="15"/>
      <c r="H885" s="15"/>
      <c r="I885" s="15"/>
      <c r="J885" s="15"/>
      <c r="K885" s="49"/>
      <c r="L885" s="15"/>
      <c r="M885" s="15"/>
      <c r="N885" s="15"/>
      <c r="O885" s="15"/>
      <c r="P885" s="15"/>
      <c r="Q885" s="15"/>
      <c r="R885" s="15"/>
      <c r="S885" s="15"/>
      <c r="T885" s="15"/>
      <c r="U885" s="15"/>
      <c r="V885" s="15"/>
      <c r="W885" s="15"/>
      <c r="X885" s="15"/>
      <c r="Y885" s="15"/>
      <c r="Z885" s="15"/>
    </row>
    <row r="886" spans="1:26" ht="15.75" customHeight="1" x14ac:dyDescent="0.25">
      <c r="A886" s="18"/>
      <c r="B886" s="15"/>
      <c r="C886" s="15"/>
      <c r="D886" s="15"/>
      <c r="E886" s="15"/>
      <c r="F886" s="15"/>
      <c r="G886" s="15"/>
      <c r="H886" s="15"/>
      <c r="I886" s="15"/>
      <c r="J886" s="15"/>
      <c r="K886" s="49"/>
      <c r="L886" s="15"/>
      <c r="M886" s="15"/>
      <c r="N886" s="15"/>
      <c r="O886" s="15"/>
      <c r="P886" s="15"/>
      <c r="Q886" s="15"/>
      <c r="R886" s="15"/>
      <c r="S886" s="15"/>
      <c r="T886" s="15"/>
      <c r="U886" s="15"/>
      <c r="V886" s="15"/>
      <c r="W886" s="15"/>
      <c r="X886" s="15"/>
      <c r="Y886" s="15"/>
      <c r="Z886" s="15"/>
    </row>
    <row r="887" spans="1:26" ht="15.75" customHeight="1" x14ac:dyDescent="0.25">
      <c r="A887" s="18"/>
      <c r="B887" s="15"/>
      <c r="C887" s="15"/>
      <c r="D887" s="15"/>
      <c r="E887" s="15"/>
      <c r="F887" s="15"/>
      <c r="G887" s="15"/>
      <c r="H887" s="15"/>
      <c r="I887" s="15"/>
      <c r="J887" s="15"/>
      <c r="K887" s="49"/>
      <c r="L887" s="15"/>
      <c r="M887" s="15"/>
      <c r="N887" s="15"/>
      <c r="O887" s="15"/>
      <c r="P887" s="15"/>
      <c r="Q887" s="15"/>
      <c r="R887" s="15"/>
      <c r="S887" s="15"/>
      <c r="T887" s="15"/>
      <c r="U887" s="15"/>
      <c r="V887" s="15"/>
      <c r="W887" s="15"/>
      <c r="X887" s="15"/>
      <c r="Y887" s="15"/>
      <c r="Z887" s="15"/>
    </row>
    <row r="888" spans="1:26" ht="15.75" customHeight="1" x14ac:dyDescent="0.25">
      <c r="A888" s="18"/>
      <c r="B888" s="15"/>
      <c r="C888" s="15"/>
      <c r="D888" s="15"/>
      <c r="E888" s="15"/>
      <c r="F888" s="15"/>
      <c r="G888" s="15"/>
      <c r="H888" s="15"/>
      <c r="I888" s="15"/>
      <c r="J888" s="15"/>
      <c r="K888" s="49"/>
      <c r="L888" s="15"/>
      <c r="M888" s="15"/>
      <c r="N888" s="15"/>
      <c r="O888" s="15"/>
      <c r="P888" s="15"/>
      <c r="Q888" s="15"/>
      <c r="R888" s="15"/>
      <c r="S888" s="15"/>
      <c r="T888" s="15"/>
      <c r="U888" s="15"/>
      <c r="V888" s="15"/>
      <c r="W888" s="15"/>
      <c r="X888" s="15"/>
      <c r="Y888" s="15"/>
      <c r="Z888" s="15"/>
    </row>
    <row r="889" spans="1:26" ht="15.75" customHeight="1" x14ac:dyDescent="0.25">
      <c r="A889" s="18"/>
      <c r="B889" s="15"/>
      <c r="C889" s="15"/>
      <c r="D889" s="15"/>
      <c r="E889" s="15"/>
      <c r="F889" s="15"/>
      <c r="G889" s="15"/>
      <c r="H889" s="15"/>
      <c r="I889" s="15"/>
      <c r="J889" s="15"/>
      <c r="K889" s="49"/>
      <c r="L889" s="15"/>
      <c r="M889" s="15"/>
      <c r="N889" s="15"/>
      <c r="O889" s="15"/>
      <c r="P889" s="15"/>
      <c r="Q889" s="15"/>
      <c r="R889" s="15"/>
      <c r="S889" s="15"/>
      <c r="T889" s="15"/>
      <c r="U889" s="15"/>
      <c r="V889" s="15"/>
      <c r="W889" s="15"/>
      <c r="X889" s="15"/>
      <c r="Y889" s="15"/>
      <c r="Z889" s="15"/>
    </row>
    <row r="890" spans="1:26" ht="15.75" customHeight="1" x14ac:dyDescent="0.25">
      <c r="A890" s="18"/>
      <c r="B890" s="15"/>
      <c r="C890" s="15"/>
      <c r="D890" s="15"/>
      <c r="E890" s="15"/>
      <c r="F890" s="15"/>
      <c r="G890" s="15"/>
      <c r="H890" s="15"/>
      <c r="I890" s="15"/>
      <c r="J890" s="15"/>
      <c r="K890" s="49"/>
      <c r="L890" s="15"/>
      <c r="M890" s="15"/>
      <c r="N890" s="15"/>
      <c r="O890" s="15"/>
      <c r="P890" s="15"/>
      <c r="Q890" s="15"/>
      <c r="R890" s="15"/>
      <c r="S890" s="15"/>
      <c r="T890" s="15"/>
      <c r="U890" s="15"/>
      <c r="V890" s="15"/>
      <c r="W890" s="15"/>
      <c r="X890" s="15"/>
      <c r="Y890" s="15"/>
      <c r="Z890" s="15"/>
    </row>
    <row r="891" spans="1:26" ht="15.75" customHeight="1" x14ac:dyDescent="0.25">
      <c r="A891" s="18"/>
      <c r="B891" s="15"/>
      <c r="C891" s="15"/>
      <c r="D891" s="15"/>
      <c r="E891" s="15"/>
      <c r="F891" s="15"/>
      <c r="G891" s="15"/>
      <c r="H891" s="15"/>
      <c r="I891" s="15"/>
      <c r="J891" s="15"/>
      <c r="K891" s="49"/>
      <c r="L891" s="15"/>
      <c r="M891" s="15"/>
      <c r="N891" s="15"/>
      <c r="O891" s="15"/>
      <c r="P891" s="15"/>
      <c r="Q891" s="15"/>
      <c r="R891" s="15"/>
      <c r="S891" s="15"/>
      <c r="T891" s="15"/>
      <c r="U891" s="15"/>
      <c r="V891" s="15"/>
      <c r="W891" s="15"/>
      <c r="X891" s="15"/>
      <c r="Y891" s="15"/>
      <c r="Z891" s="15"/>
    </row>
    <row r="892" spans="1:26" ht="15.75" customHeight="1" x14ac:dyDescent="0.25">
      <c r="A892" s="18"/>
      <c r="B892" s="15"/>
      <c r="C892" s="15"/>
      <c r="D892" s="15"/>
      <c r="E892" s="15"/>
      <c r="F892" s="15"/>
      <c r="G892" s="15"/>
      <c r="H892" s="15"/>
      <c r="I892" s="15"/>
      <c r="J892" s="15"/>
      <c r="K892" s="49"/>
      <c r="L892" s="15"/>
      <c r="M892" s="15"/>
      <c r="N892" s="15"/>
      <c r="O892" s="15"/>
      <c r="P892" s="15"/>
      <c r="Q892" s="15"/>
      <c r="R892" s="15"/>
      <c r="S892" s="15"/>
      <c r="T892" s="15"/>
      <c r="U892" s="15"/>
      <c r="V892" s="15"/>
      <c r="W892" s="15"/>
      <c r="X892" s="15"/>
      <c r="Y892" s="15"/>
      <c r="Z892" s="15"/>
    </row>
    <row r="893" spans="1:26" ht="15.75" customHeight="1" x14ac:dyDescent="0.25">
      <c r="A893" s="18"/>
      <c r="B893" s="15"/>
      <c r="C893" s="15"/>
      <c r="D893" s="15"/>
      <c r="E893" s="15"/>
      <c r="F893" s="15"/>
      <c r="G893" s="15"/>
      <c r="H893" s="15"/>
      <c r="I893" s="15"/>
      <c r="J893" s="15"/>
      <c r="K893" s="49"/>
      <c r="L893" s="15"/>
      <c r="M893" s="15"/>
      <c r="N893" s="15"/>
      <c r="O893" s="15"/>
      <c r="P893" s="15"/>
      <c r="Q893" s="15"/>
      <c r="R893" s="15"/>
      <c r="S893" s="15"/>
      <c r="T893" s="15"/>
      <c r="U893" s="15"/>
      <c r="V893" s="15"/>
      <c r="W893" s="15"/>
      <c r="X893" s="15"/>
      <c r="Y893" s="15"/>
      <c r="Z893" s="15"/>
    </row>
    <row r="894" spans="1:26" ht="15.75" customHeight="1" x14ac:dyDescent="0.25">
      <c r="A894" s="18"/>
      <c r="B894" s="15"/>
      <c r="C894" s="15"/>
      <c r="D894" s="15"/>
      <c r="E894" s="15"/>
      <c r="F894" s="15"/>
      <c r="G894" s="15"/>
      <c r="H894" s="15"/>
      <c r="I894" s="15"/>
      <c r="J894" s="15"/>
      <c r="K894" s="49"/>
      <c r="L894" s="15"/>
      <c r="M894" s="15"/>
      <c r="N894" s="15"/>
      <c r="O894" s="15"/>
      <c r="P894" s="15"/>
      <c r="Q894" s="15"/>
      <c r="R894" s="15"/>
      <c r="S894" s="15"/>
      <c r="T894" s="15"/>
      <c r="U894" s="15"/>
      <c r="V894" s="15"/>
      <c r="W894" s="15"/>
      <c r="X894" s="15"/>
      <c r="Y894" s="15"/>
      <c r="Z894" s="15"/>
    </row>
    <row r="895" spans="1:26" ht="15.75" customHeight="1" x14ac:dyDescent="0.25">
      <c r="A895" s="18"/>
      <c r="B895" s="15"/>
      <c r="C895" s="15"/>
      <c r="D895" s="15"/>
      <c r="E895" s="15"/>
      <c r="F895" s="15"/>
      <c r="G895" s="15"/>
      <c r="H895" s="15"/>
      <c r="I895" s="15"/>
      <c r="J895" s="15"/>
      <c r="K895" s="49"/>
      <c r="L895" s="15"/>
      <c r="M895" s="15"/>
      <c r="N895" s="15"/>
      <c r="O895" s="15"/>
      <c r="P895" s="15"/>
      <c r="Q895" s="15"/>
      <c r="R895" s="15"/>
      <c r="S895" s="15"/>
      <c r="T895" s="15"/>
      <c r="U895" s="15"/>
      <c r="V895" s="15"/>
      <c r="W895" s="15"/>
      <c r="X895" s="15"/>
      <c r="Y895" s="15"/>
      <c r="Z895" s="15"/>
    </row>
    <row r="896" spans="1:26" ht="15.75" customHeight="1" x14ac:dyDescent="0.25">
      <c r="A896" s="18"/>
      <c r="B896" s="15"/>
      <c r="C896" s="15"/>
      <c r="D896" s="15"/>
      <c r="E896" s="15"/>
      <c r="F896" s="15"/>
      <c r="G896" s="15"/>
      <c r="H896" s="15"/>
      <c r="I896" s="15"/>
      <c r="J896" s="15"/>
      <c r="K896" s="49"/>
      <c r="L896" s="15"/>
      <c r="M896" s="15"/>
      <c r="N896" s="15"/>
      <c r="O896" s="15"/>
      <c r="P896" s="15"/>
      <c r="Q896" s="15"/>
      <c r="R896" s="15"/>
      <c r="S896" s="15"/>
      <c r="T896" s="15"/>
      <c r="U896" s="15"/>
      <c r="V896" s="15"/>
      <c r="W896" s="15"/>
      <c r="X896" s="15"/>
      <c r="Y896" s="15"/>
      <c r="Z896" s="15"/>
    </row>
    <row r="897" spans="1:26" ht="15.75" customHeight="1" x14ac:dyDescent="0.25">
      <c r="A897" s="18"/>
      <c r="B897" s="15"/>
      <c r="C897" s="15"/>
      <c r="D897" s="15"/>
      <c r="E897" s="15"/>
      <c r="F897" s="15"/>
      <c r="G897" s="15"/>
      <c r="H897" s="15"/>
      <c r="I897" s="15"/>
      <c r="J897" s="15"/>
      <c r="K897" s="49"/>
      <c r="L897" s="15"/>
      <c r="M897" s="15"/>
      <c r="N897" s="15"/>
      <c r="O897" s="15"/>
      <c r="P897" s="15"/>
      <c r="Q897" s="15"/>
      <c r="R897" s="15"/>
      <c r="S897" s="15"/>
      <c r="T897" s="15"/>
      <c r="U897" s="15"/>
      <c r="V897" s="15"/>
      <c r="W897" s="15"/>
      <c r="X897" s="15"/>
      <c r="Y897" s="15"/>
      <c r="Z897" s="15"/>
    </row>
    <row r="898" spans="1:26" ht="15.75" customHeight="1" x14ac:dyDescent="0.25">
      <c r="A898" s="18"/>
      <c r="B898" s="15"/>
      <c r="C898" s="15"/>
      <c r="D898" s="15"/>
      <c r="E898" s="15"/>
      <c r="F898" s="15"/>
      <c r="G898" s="15"/>
      <c r="H898" s="15"/>
      <c r="I898" s="15"/>
      <c r="J898" s="15"/>
      <c r="K898" s="49"/>
      <c r="L898" s="15"/>
      <c r="M898" s="15"/>
      <c r="N898" s="15"/>
      <c r="O898" s="15"/>
      <c r="P898" s="15"/>
      <c r="Q898" s="15"/>
      <c r="R898" s="15"/>
      <c r="S898" s="15"/>
      <c r="T898" s="15"/>
      <c r="U898" s="15"/>
      <c r="V898" s="15"/>
      <c r="W898" s="15"/>
      <c r="X898" s="15"/>
      <c r="Y898" s="15"/>
      <c r="Z898" s="15"/>
    </row>
    <row r="899" spans="1:26" ht="15.75" customHeight="1" x14ac:dyDescent="0.25">
      <c r="A899" s="18"/>
      <c r="B899" s="15"/>
      <c r="C899" s="15"/>
      <c r="D899" s="15"/>
      <c r="E899" s="15"/>
      <c r="F899" s="15"/>
      <c r="G899" s="15"/>
      <c r="H899" s="15"/>
      <c r="I899" s="15"/>
      <c r="J899" s="15"/>
      <c r="K899" s="49"/>
      <c r="L899" s="15"/>
      <c r="M899" s="15"/>
      <c r="N899" s="15"/>
      <c r="O899" s="15"/>
      <c r="P899" s="15"/>
      <c r="Q899" s="15"/>
      <c r="R899" s="15"/>
      <c r="S899" s="15"/>
      <c r="T899" s="15"/>
      <c r="U899" s="15"/>
      <c r="V899" s="15"/>
      <c r="W899" s="15"/>
      <c r="X899" s="15"/>
      <c r="Y899" s="15"/>
      <c r="Z899" s="15"/>
    </row>
    <row r="900" spans="1:26" ht="15.75" customHeight="1" x14ac:dyDescent="0.25">
      <c r="A900" s="18"/>
      <c r="B900" s="15"/>
      <c r="C900" s="15"/>
      <c r="D900" s="15"/>
      <c r="E900" s="15"/>
      <c r="F900" s="15"/>
      <c r="G900" s="15"/>
      <c r="H900" s="15"/>
      <c r="I900" s="15"/>
      <c r="J900" s="15"/>
      <c r="K900" s="49"/>
      <c r="L900" s="15"/>
      <c r="M900" s="15"/>
      <c r="N900" s="15"/>
      <c r="O900" s="15"/>
      <c r="P900" s="15"/>
      <c r="Q900" s="15"/>
      <c r="R900" s="15"/>
      <c r="S900" s="15"/>
      <c r="T900" s="15"/>
      <c r="U900" s="15"/>
      <c r="V900" s="15"/>
      <c r="W900" s="15"/>
      <c r="X900" s="15"/>
      <c r="Y900" s="15"/>
      <c r="Z900" s="15"/>
    </row>
    <row r="901" spans="1:26" ht="15.75" customHeight="1" x14ac:dyDescent="0.25">
      <c r="A901" s="18"/>
      <c r="B901" s="15"/>
      <c r="C901" s="15"/>
      <c r="D901" s="15"/>
      <c r="E901" s="15"/>
      <c r="F901" s="15"/>
      <c r="G901" s="15"/>
      <c r="H901" s="15"/>
      <c r="I901" s="15"/>
      <c r="J901" s="15"/>
      <c r="K901" s="49"/>
      <c r="L901" s="15"/>
      <c r="M901" s="15"/>
      <c r="N901" s="15"/>
      <c r="O901" s="15"/>
      <c r="P901" s="15"/>
      <c r="Q901" s="15"/>
      <c r="R901" s="15"/>
      <c r="S901" s="15"/>
      <c r="T901" s="15"/>
      <c r="U901" s="15"/>
      <c r="V901" s="15"/>
      <c r="W901" s="15"/>
      <c r="X901" s="15"/>
      <c r="Y901" s="15"/>
      <c r="Z901" s="15"/>
    </row>
    <row r="902" spans="1:26" ht="15.75" customHeight="1" x14ac:dyDescent="0.25">
      <c r="A902" s="18"/>
      <c r="B902" s="15"/>
      <c r="C902" s="15"/>
      <c r="D902" s="15"/>
      <c r="E902" s="15"/>
      <c r="F902" s="15"/>
      <c r="G902" s="15"/>
      <c r="H902" s="15"/>
      <c r="I902" s="15"/>
      <c r="J902" s="15"/>
      <c r="K902" s="49"/>
      <c r="L902" s="15"/>
      <c r="M902" s="15"/>
      <c r="N902" s="15"/>
      <c r="O902" s="15"/>
      <c r="P902" s="15"/>
      <c r="Q902" s="15"/>
      <c r="R902" s="15"/>
      <c r="S902" s="15"/>
      <c r="T902" s="15"/>
      <c r="U902" s="15"/>
      <c r="V902" s="15"/>
      <c r="W902" s="15"/>
      <c r="X902" s="15"/>
      <c r="Y902" s="15"/>
      <c r="Z902" s="15"/>
    </row>
    <row r="903" spans="1:26" ht="15.75" customHeight="1" x14ac:dyDescent="0.25">
      <c r="A903" s="18"/>
      <c r="B903" s="15"/>
      <c r="C903" s="15"/>
      <c r="D903" s="15"/>
      <c r="E903" s="15"/>
      <c r="F903" s="15"/>
      <c r="G903" s="15"/>
      <c r="H903" s="15"/>
      <c r="I903" s="15"/>
      <c r="J903" s="15"/>
      <c r="K903" s="49"/>
      <c r="L903" s="15"/>
      <c r="M903" s="15"/>
      <c r="N903" s="15"/>
      <c r="O903" s="15"/>
      <c r="P903" s="15"/>
      <c r="Q903" s="15"/>
      <c r="R903" s="15"/>
      <c r="S903" s="15"/>
      <c r="T903" s="15"/>
      <c r="U903" s="15"/>
      <c r="V903" s="15"/>
      <c r="W903" s="15"/>
      <c r="X903" s="15"/>
      <c r="Y903" s="15"/>
      <c r="Z903" s="15"/>
    </row>
    <row r="904" spans="1:26" ht="15.75" customHeight="1" x14ac:dyDescent="0.25">
      <c r="A904" s="18"/>
      <c r="B904" s="15"/>
      <c r="C904" s="15"/>
      <c r="D904" s="15"/>
      <c r="E904" s="15"/>
      <c r="F904" s="15"/>
      <c r="G904" s="15"/>
      <c r="H904" s="15"/>
      <c r="I904" s="15"/>
      <c r="J904" s="15"/>
      <c r="K904" s="49"/>
      <c r="L904" s="15"/>
      <c r="M904" s="15"/>
      <c r="N904" s="15"/>
      <c r="O904" s="15"/>
      <c r="P904" s="15"/>
      <c r="Q904" s="15"/>
      <c r="R904" s="15"/>
      <c r="S904" s="15"/>
      <c r="T904" s="15"/>
      <c r="U904" s="15"/>
      <c r="V904" s="15"/>
      <c r="W904" s="15"/>
      <c r="X904" s="15"/>
      <c r="Y904" s="15"/>
      <c r="Z904" s="15"/>
    </row>
    <row r="905" spans="1:26" ht="15.75" customHeight="1" x14ac:dyDescent="0.25">
      <c r="A905" s="18"/>
      <c r="B905" s="15"/>
      <c r="C905" s="15"/>
      <c r="D905" s="15"/>
      <c r="E905" s="15"/>
      <c r="F905" s="15"/>
      <c r="G905" s="15"/>
      <c r="H905" s="15"/>
      <c r="I905" s="15"/>
      <c r="J905" s="15"/>
      <c r="K905" s="49"/>
      <c r="L905" s="15"/>
      <c r="M905" s="15"/>
      <c r="N905" s="15"/>
      <c r="O905" s="15"/>
      <c r="P905" s="15"/>
      <c r="Q905" s="15"/>
      <c r="R905" s="15"/>
      <c r="S905" s="15"/>
      <c r="T905" s="15"/>
      <c r="U905" s="15"/>
      <c r="V905" s="15"/>
      <c r="W905" s="15"/>
      <c r="X905" s="15"/>
      <c r="Y905" s="15"/>
      <c r="Z905" s="15"/>
    </row>
    <row r="906" spans="1:26" ht="15.75" customHeight="1" x14ac:dyDescent="0.25">
      <c r="A906" s="18"/>
      <c r="B906" s="15"/>
      <c r="C906" s="15"/>
      <c r="D906" s="15"/>
      <c r="E906" s="15"/>
      <c r="F906" s="15"/>
      <c r="G906" s="15"/>
      <c r="H906" s="15"/>
      <c r="I906" s="15"/>
      <c r="J906" s="15"/>
      <c r="K906" s="49"/>
      <c r="L906" s="15"/>
      <c r="M906" s="15"/>
      <c r="N906" s="15"/>
      <c r="O906" s="15"/>
      <c r="P906" s="15"/>
      <c r="Q906" s="15"/>
      <c r="R906" s="15"/>
      <c r="S906" s="15"/>
      <c r="T906" s="15"/>
      <c r="U906" s="15"/>
      <c r="V906" s="15"/>
      <c r="W906" s="15"/>
      <c r="X906" s="15"/>
      <c r="Y906" s="15"/>
      <c r="Z906" s="15"/>
    </row>
    <row r="907" spans="1:26" ht="15.75" customHeight="1" x14ac:dyDescent="0.25">
      <c r="A907" s="18"/>
      <c r="B907" s="15"/>
      <c r="C907" s="15"/>
      <c r="D907" s="15"/>
      <c r="E907" s="15"/>
      <c r="F907" s="15"/>
      <c r="G907" s="15"/>
      <c r="H907" s="15"/>
      <c r="I907" s="15"/>
      <c r="J907" s="15"/>
      <c r="K907" s="49"/>
      <c r="L907" s="15"/>
      <c r="M907" s="15"/>
      <c r="N907" s="15"/>
      <c r="O907" s="15"/>
      <c r="P907" s="15"/>
      <c r="Q907" s="15"/>
      <c r="R907" s="15"/>
      <c r="S907" s="15"/>
      <c r="T907" s="15"/>
      <c r="U907" s="15"/>
      <c r="V907" s="15"/>
      <c r="W907" s="15"/>
      <c r="X907" s="15"/>
      <c r="Y907" s="15"/>
      <c r="Z907" s="15"/>
    </row>
    <row r="908" spans="1:26" ht="15.75" customHeight="1" x14ac:dyDescent="0.25">
      <c r="A908" s="18"/>
      <c r="B908" s="15"/>
      <c r="C908" s="15"/>
      <c r="D908" s="15"/>
      <c r="E908" s="15"/>
      <c r="F908" s="15"/>
      <c r="G908" s="15"/>
      <c r="H908" s="15"/>
      <c r="I908" s="15"/>
      <c r="J908" s="15"/>
      <c r="K908" s="49"/>
      <c r="L908" s="15"/>
      <c r="M908" s="15"/>
      <c r="N908" s="15"/>
      <c r="O908" s="15"/>
      <c r="P908" s="15"/>
      <c r="Q908" s="15"/>
      <c r="R908" s="15"/>
      <c r="S908" s="15"/>
      <c r="T908" s="15"/>
      <c r="U908" s="15"/>
      <c r="V908" s="15"/>
      <c r="W908" s="15"/>
      <c r="X908" s="15"/>
      <c r="Y908" s="15"/>
      <c r="Z908" s="15"/>
    </row>
    <row r="909" spans="1:26" ht="15.75" customHeight="1" x14ac:dyDescent="0.25">
      <c r="A909" s="18"/>
      <c r="B909" s="15"/>
      <c r="C909" s="15"/>
      <c r="D909" s="15"/>
      <c r="E909" s="15"/>
      <c r="F909" s="15"/>
      <c r="G909" s="15"/>
      <c r="H909" s="15"/>
      <c r="I909" s="15"/>
      <c r="J909" s="15"/>
      <c r="K909" s="49"/>
      <c r="L909" s="15"/>
      <c r="M909" s="15"/>
      <c r="N909" s="15"/>
      <c r="O909" s="15"/>
      <c r="P909" s="15"/>
      <c r="Q909" s="15"/>
      <c r="R909" s="15"/>
      <c r="S909" s="15"/>
      <c r="T909" s="15"/>
      <c r="U909" s="15"/>
      <c r="V909" s="15"/>
      <c r="W909" s="15"/>
      <c r="X909" s="15"/>
      <c r="Y909" s="15"/>
      <c r="Z909" s="15"/>
    </row>
    <row r="910" spans="1:26" ht="15.75" customHeight="1" x14ac:dyDescent="0.25">
      <c r="A910" s="18"/>
      <c r="B910" s="15"/>
      <c r="C910" s="15"/>
      <c r="D910" s="15"/>
      <c r="E910" s="15"/>
      <c r="F910" s="15"/>
      <c r="G910" s="15"/>
      <c r="H910" s="15"/>
      <c r="I910" s="15"/>
      <c r="J910" s="15"/>
      <c r="K910" s="49"/>
      <c r="L910" s="15"/>
      <c r="M910" s="15"/>
      <c r="N910" s="15"/>
      <c r="O910" s="15"/>
      <c r="P910" s="15"/>
      <c r="Q910" s="15"/>
      <c r="R910" s="15"/>
      <c r="S910" s="15"/>
      <c r="T910" s="15"/>
      <c r="U910" s="15"/>
      <c r="V910" s="15"/>
      <c r="W910" s="15"/>
      <c r="X910" s="15"/>
      <c r="Y910" s="15"/>
      <c r="Z910" s="15"/>
    </row>
    <row r="911" spans="1:26" ht="15.75" customHeight="1" x14ac:dyDescent="0.25">
      <c r="A911" s="18"/>
      <c r="B911" s="15"/>
      <c r="C911" s="15"/>
      <c r="D911" s="15"/>
      <c r="E911" s="15"/>
      <c r="F911" s="15"/>
      <c r="G911" s="15"/>
      <c r="H911" s="15"/>
      <c r="I911" s="15"/>
      <c r="J911" s="15"/>
      <c r="K911" s="49"/>
      <c r="L911" s="15"/>
      <c r="M911" s="15"/>
      <c r="N911" s="15"/>
      <c r="O911" s="15"/>
      <c r="P911" s="15"/>
      <c r="Q911" s="15"/>
      <c r="R911" s="15"/>
      <c r="S911" s="15"/>
      <c r="T911" s="15"/>
      <c r="U911" s="15"/>
      <c r="V911" s="15"/>
      <c r="W911" s="15"/>
      <c r="X911" s="15"/>
      <c r="Y911" s="15"/>
      <c r="Z911" s="15"/>
    </row>
    <row r="912" spans="1:26" ht="15.75" customHeight="1" x14ac:dyDescent="0.25">
      <c r="A912" s="18"/>
      <c r="B912" s="15"/>
      <c r="C912" s="15"/>
      <c r="D912" s="15"/>
      <c r="E912" s="15"/>
      <c r="F912" s="15"/>
      <c r="G912" s="15"/>
      <c r="H912" s="15"/>
      <c r="I912" s="15"/>
      <c r="J912" s="15"/>
      <c r="K912" s="49"/>
      <c r="L912" s="15"/>
      <c r="M912" s="15"/>
      <c r="N912" s="15"/>
      <c r="O912" s="15"/>
      <c r="P912" s="15"/>
      <c r="Q912" s="15"/>
      <c r="R912" s="15"/>
      <c r="S912" s="15"/>
      <c r="T912" s="15"/>
      <c r="U912" s="15"/>
      <c r="V912" s="15"/>
      <c r="W912" s="15"/>
      <c r="X912" s="15"/>
      <c r="Y912" s="15"/>
      <c r="Z912" s="15"/>
    </row>
    <row r="913" spans="1:26" ht="15.75" customHeight="1" x14ac:dyDescent="0.25">
      <c r="A913" s="18"/>
      <c r="B913" s="15"/>
      <c r="C913" s="15"/>
      <c r="D913" s="15"/>
      <c r="E913" s="15"/>
      <c r="F913" s="15"/>
      <c r="G913" s="15"/>
      <c r="H913" s="15"/>
      <c r="I913" s="15"/>
      <c r="J913" s="15"/>
      <c r="K913" s="49"/>
      <c r="L913" s="15"/>
      <c r="M913" s="15"/>
      <c r="N913" s="15"/>
      <c r="O913" s="15"/>
      <c r="P913" s="15"/>
      <c r="Q913" s="15"/>
      <c r="R913" s="15"/>
      <c r="S913" s="15"/>
      <c r="T913" s="15"/>
      <c r="U913" s="15"/>
      <c r="V913" s="15"/>
      <c r="W913" s="15"/>
      <c r="X913" s="15"/>
      <c r="Y913" s="15"/>
      <c r="Z913" s="15"/>
    </row>
    <row r="914" spans="1:26" ht="15.75" customHeight="1" x14ac:dyDescent="0.25">
      <c r="A914" s="18"/>
      <c r="B914" s="15"/>
      <c r="C914" s="15"/>
      <c r="D914" s="15"/>
      <c r="E914" s="15"/>
      <c r="F914" s="15"/>
      <c r="G914" s="15"/>
      <c r="H914" s="15"/>
      <c r="I914" s="15"/>
      <c r="J914" s="15"/>
      <c r="K914" s="49"/>
      <c r="L914" s="15"/>
      <c r="M914" s="15"/>
      <c r="N914" s="15"/>
      <c r="O914" s="15"/>
      <c r="P914" s="15"/>
      <c r="Q914" s="15"/>
      <c r="R914" s="15"/>
      <c r="S914" s="15"/>
      <c r="T914" s="15"/>
      <c r="U914" s="15"/>
      <c r="V914" s="15"/>
      <c r="W914" s="15"/>
      <c r="X914" s="15"/>
      <c r="Y914" s="15"/>
      <c r="Z914" s="15"/>
    </row>
    <row r="915" spans="1:26" ht="15.75" customHeight="1" x14ac:dyDescent="0.25">
      <c r="A915" s="18"/>
      <c r="B915" s="15"/>
      <c r="C915" s="15"/>
      <c r="D915" s="15"/>
      <c r="E915" s="15"/>
      <c r="F915" s="15"/>
      <c r="G915" s="15"/>
      <c r="H915" s="15"/>
      <c r="I915" s="15"/>
      <c r="J915" s="15"/>
      <c r="K915" s="49"/>
      <c r="L915" s="15"/>
      <c r="M915" s="15"/>
      <c r="N915" s="15"/>
      <c r="O915" s="15"/>
      <c r="P915" s="15"/>
      <c r="Q915" s="15"/>
      <c r="R915" s="15"/>
      <c r="S915" s="15"/>
      <c r="T915" s="15"/>
      <c r="U915" s="15"/>
      <c r="V915" s="15"/>
      <c r="W915" s="15"/>
      <c r="X915" s="15"/>
      <c r="Y915" s="15"/>
      <c r="Z915" s="15"/>
    </row>
    <row r="916" spans="1:26" ht="15.75" customHeight="1" x14ac:dyDescent="0.25">
      <c r="A916" s="18"/>
      <c r="B916" s="15"/>
      <c r="C916" s="15"/>
      <c r="D916" s="15"/>
      <c r="E916" s="15"/>
      <c r="F916" s="15"/>
      <c r="G916" s="15"/>
      <c r="H916" s="15"/>
      <c r="I916" s="15"/>
      <c r="J916" s="15"/>
      <c r="K916" s="49"/>
      <c r="L916" s="15"/>
      <c r="M916" s="15"/>
      <c r="N916" s="15"/>
      <c r="O916" s="15"/>
      <c r="P916" s="15"/>
      <c r="Q916" s="15"/>
      <c r="R916" s="15"/>
      <c r="S916" s="15"/>
      <c r="T916" s="15"/>
      <c r="U916" s="15"/>
      <c r="V916" s="15"/>
      <c r="W916" s="15"/>
      <c r="X916" s="15"/>
      <c r="Y916" s="15"/>
      <c r="Z916" s="15"/>
    </row>
    <row r="917" spans="1:26" ht="15.75" customHeight="1" x14ac:dyDescent="0.25">
      <c r="A917" s="18"/>
      <c r="B917" s="15"/>
      <c r="C917" s="15"/>
      <c r="D917" s="15"/>
      <c r="E917" s="15"/>
      <c r="F917" s="15"/>
      <c r="G917" s="15"/>
      <c r="H917" s="15"/>
      <c r="I917" s="15"/>
      <c r="J917" s="15"/>
      <c r="K917" s="49"/>
      <c r="L917" s="15"/>
      <c r="M917" s="15"/>
      <c r="N917" s="15"/>
      <c r="O917" s="15"/>
      <c r="P917" s="15"/>
      <c r="Q917" s="15"/>
      <c r="R917" s="15"/>
      <c r="S917" s="15"/>
      <c r="T917" s="15"/>
      <c r="U917" s="15"/>
      <c r="V917" s="15"/>
      <c r="W917" s="15"/>
      <c r="X917" s="15"/>
      <c r="Y917" s="15"/>
      <c r="Z917" s="15"/>
    </row>
    <row r="918" spans="1:26" ht="15.75" customHeight="1" x14ac:dyDescent="0.25">
      <c r="A918" s="18"/>
      <c r="B918" s="15"/>
      <c r="C918" s="15"/>
      <c r="D918" s="15"/>
      <c r="E918" s="15"/>
      <c r="F918" s="15"/>
      <c r="G918" s="15"/>
      <c r="H918" s="15"/>
      <c r="I918" s="15"/>
      <c r="J918" s="15"/>
      <c r="K918" s="49"/>
      <c r="L918" s="15"/>
      <c r="M918" s="15"/>
      <c r="N918" s="15"/>
      <c r="O918" s="15"/>
      <c r="P918" s="15"/>
      <c r="Q918" s="15"/>
      <c r="R918" s="15"/>
      <c r="S918" s="15"/>
      <c r="T918" s="15"/>
      <c r="U918" s="15"/>
      <c r="V918" s="15"/>
      <c r="W918" s="15"/>
      <c r="X918" s="15"/>
      <c r="Y918" s="15"/>
      <c r="Z918" s="15"/>
    </row>
    <row r="919" spans="1:26" ht="15.75" customHeight="1" x14ac:dyDescent="0.25">
      <c r="A919" s="18"/>
      <c r="B919" s="15"/>
      <c r="C919" s="15"/>
      <c r="D919" s="15"/>
      <c r="E919" s="15"/>
      <c r="F919" s="15"/>
      <c r="G919" s="15"/>
      <c r="H919" s="15"/>
      <c r="I919" s="15"/>
      <c r="J919" s="15"/>
      <c r="K919" s="49"/>
      <c r="L919" s="15"/>
      <c r="M919" s="15"/>
      <c r="N919" s="15"/>
      <c r="O919" s="15"/>
      <c r="P919" s="15"/>
      <c r="Q919" s="15"/>
      <c r="R919" s="15"/>
      <c r="S919" s="15"/>
      <c r="T919" s="15"/>
      <c r="U919" s="15"/>
      <c r="V919" s="15"/>
      <c r="W919" s="15"/>
      <c r="X919" s="15"/>
      <c r="Y919" s="15"/>
      <c r="Z919" s="15"/>
    </row>
    <row r="920" spans="1:26" ht="15.75" customHeight="1" x14ac:dyDescent="0.25">
      <c r="A920" s="18"/>
      <c r="B920" s="15"/>
      <c r="C920" s="15"/>
      <c r="D920" s="15"/>
      <c r="E920" s="15"/>
      <c r="F920" s="15"/>
      <c r="G920" s="15"/>
      <c r="H920" s="15"/>
      <c r="I920" s="15"/>
      <c r="J920" s="15"/>
      <c r="K920" s="49"/>
      <c r="L920" s="15"/>
      <c r="M920" s="15"/>
      <c r="N920" s="15"/>
      <c r="O920" s="15"/>
      <c r="P920" s="15"/>
      <c r="Q920" s="15"/>
      <c r="R920" s="15"/>
      <c r="S920" s="15"/>
      <c r="T920" s="15"/>
      <c r="U920" s="15"/>
      <c r="V920" s="15"/>
      <c r="W920" s="15"/>
      <c r="X920" s="15"/>
      <c r="Y920" s="15"/>
      <c r="Z920" s="15"/>
    </row>
    <row r="921" spans="1:26" ht="15.75" customHeight="1" x14ac:dyDescent="0.25">
      <c r="A921" s="18"/>
      <c r="B921" s="15"/>
      <c r="C921" s="15"/>
      <c r="D921" s="15"/>
      <c r="E921" s="15"/>
      <c r="F921" s="15"/>
      <c r="G921" s="15"/>
      <c r="H921" s="15"/>
      <c r="I921" s="15"/>
      <c r="J921" s="15"/>
      <c r="K921" s="49"/>
      <c r="L921" s="15"/>
      <c r="M921" s="15"/>
      <c r="N921" s="15"/>
      <c r="O921" s="15"/>
      <c r="P921" s="15"/>
      <c r="Q921" s="15"/>
      <c r="R921" s="15"/>
      <c r="S921" s="15"/>
      <c r="T921" s="15"/>
      <c r="U921" s="15"/>
      <c r="V921" s="15"/>
      <c r="W921" s="15"/>
      <c r="X921" s="15"/>
      <c r="Y921" s="15"/>
      <c r="Z921" s="15"/>
    </row>
    <row r="922" spans="1:26" ht="15.75" customHeight="1" x14ac:dyDescent="0.25">
      <c r="A922" s="18"/>
      <c r="B922" s="15"/>
      <c r="C922" s="15"/>
      <c r="D922" s="15"/>
      <c r="E922" s="15"/>
      <c r="F922" s="15"/>
      <c r="G922" s="15"/>
      <c r="H922" s="15"/>
      <c r="I922" s="15"/>
      <c r="J922" s="15"/>
      <c r="K922" s="49"/>
      <c r="L922" s="15"/>
      <c r="M922" s="15"/>
      <c r="N922" s="15"/>
      <c r="O922" s="15"/>
      <c r="P922" s="15"/>
      <c r="Q922" s="15"/>
      <c r="R922" s="15"/>
      <c r="S922" s="15"/>
      <c r="T922" s="15"/>
      <c r="U922" s="15"/>
      <c r="V922" s="15"/>
      <c r="W922" s="15"/>
      <c r="X922" s="15"/>
      <c r="Y922" s="15"/>
      <c r="Z922" s="15"/>
    </row>
    <row r="923" spans="1:26" ht="15.75" customHeight="1" x14ac:dyDescent="0.25">
      <c r="A923" s="18"/>
      <c r="B923" s="15"/>
      <c r="C923" s="15"/>
      <c r="D923" s="15"/>
      <c r="E923" s="15"/>
      <c r="F923" s="15"/>
      <c r="G923" s="15"/>
      <c r="H923" s="15"/>
      <c r="I923" s="15"/>
      <c r="J923" s="15"/>
      <c r="K923" s="49"/>
      <c r="L923" s="15"/>
      <c r="M923" s="15"/>
      <c r="N923" s="15"/>
      <c r="O923" s="15"/>
      <c r="P923" s="15"/>
      <c r="Q923" s="15"/>
      <c r="R923" s="15"/>
      <c r="S923" s="15"/>
      <c r="T923" s="15"/>
      <c r="U923" s="15"/>
      <c r="V923" s="15"/>
      <c r="W923" s="15"/>
      <c r="X923" s="15"/>
      <c r="Y923" s="15"/>
      <c r="Z923" s="15"/>
    </row>
    <row r="924" spans="1:26" ht="15.75" customHeight="1" x14ac:dyDescent="0.25">
      <c r="A924" s="18"/>
      <c r="B924" s="15"/>
      <c r="C924" s="15"/>
      <c r="D924" s="15"/>
      <c r="E924" s="15"/>
      <c r="F924" s="15"/>
      <c r="G924" s="15"/>
      <c r="H924" s="15"/>
      <c r="I924" s="15"/>
      <c r="J924" s="15"/>
      <c r="K924" s="49"/>
      <c r="L924" s="15"/>
      <c r="M924" s="15"/>
      <c r="N924" s="15"/>
      <c r="O924" s="15"/>
      <c r="P924" s="15"/>
      <c r="Q924" s="15"/>
      <c r="R924" s="15"/>
      <c r="S924" s="15"/>
      <c r="T924" s="15"/>
      <c r="U924" s="15"/>
      <c r="V924" s="15"/>
      <c r="W924" s="15"/>
      <c r="X924" s="15"/>
      <c r="Y924" s="15"/>
      <c r="Z924" s="15"/>
    </row>
    <row r="925" spans="1:26" ht="15.75" customHeight="1" x14ac:dyDescent="0.25">
      <c r="A925" s="18"/>
      <c r="B925" s="15"/>
      <c r="C925" s="15"/>
      <c r="D925" s="15"/>
      <c r="E925" s="15"/>
      <c r="F925" s="15"/>
      <c r="G925" s="15"/>
      <c r="H925" s="15"/>
      <c r="I925" s="15"/>
      <c r="J925" s="15"/>
      <c r="K925" s="49"/>
      <c r="L925" s="15"/>
      <c r="M925" s="15"/>
      <c r="N925" s="15"/>
      <c r="O925" s="15"/>
      <c r="P925" s="15"/>
      <c r="Q925" s="15"/>
      <c r="R925" s="15"/>
      <c r="S925" s="15"/>
      <c r="T925" s="15"/>
      <c r="U925" s="15"/>
      <c r="V925" s="15"/>
      <c r="W925" s="15"/>
      <c r="X925" s="15"/>
      <c r="Y925" s="15"/>
      <c r="Z925" s="15"/>
    </row>
    <row r="926" spans="1:26" ht="15.75" customHeight="1" x14ac:dyDescent="0.25">
      <c r="A926" s="18"/>
      <c r="B926" s="15"/>
      <c r="C926" s="15"/>
      <c r="D926" s="15"/>
      <c r="E926" s="15"/>
      <c r="F926" s="15"/>
      <c r="G926" s="15"/>
      <c r="H926" s="15"/>
      <c r="I926" s="15"/>
      <c r="J926" s="15"/>
      <c r="K926" s="49"/>
      <c r="L926" s="15"/>
      <c r="M926" s="15"/>
      <c r="N926" s="15"/>
      <c r="O926" s="15"/>
      <c r="P926" s="15"/>
      <c r="Q926" s="15"/>
      <c r="R926" s="15"/>
      <c r="S926" s="15"/>
      <c r="T926" s="15"/>
      <c r="U926" s="15"/>
      <c r="V926" s="15"/>
      <c r="W926" s="15"/>
      <c r="X926" s="15"/>
      <c r="Y926" s="15"/>
      <c r="Z926" s="15"/>
    </row>
    <row r="927" spans="1:26" ht="15.75" customHeight="1" x14ac:dyDescent="0.25">
      <c r="A927" s="18"/>
      <c r="B927" s="15"/>
      <c r="C927" s="15"/>
      <c r="D927" s="15"/>
      <c r="E927" s="15"/>
      <c r="F927" s="15"/>
      <c r="G927" s="15"/>
      <c r="H927" s="15"/>
      <c r="I927" s="15"/>
      <c r="J927" s="15"/>
      <c r="K927" s="49"/>
      <c r="L927" s="15"/>
      <c r="M927" s="15"/>
      <c r="N927" s="15"/>
      <c r="O927" s="15"/>
      <c r="P927" s="15"/>
      <c r="Q927" s="15"/>
      <c r="R927" s="15"/>
      <c r="S927" s="15"/>
      <c r="T927" s="15"/>
      <c r="U927" s="15"/>
      <c r="V927" s="15"/>
      <c r="W927" s="15"/>
      <c r="X927" s="15"/>
      <c r="Y927" s="15"/>
      <c r="Z927" s="15"/>
    </row>
    <row r="928" spans="1:26" ht="15.75" customHeight="1" x14ac:dyDescent="0.25">
      <c r="A928" s="18"/>
      <c r="B928" s="15"/>
      <c r="C928" s="15"/>
      <c r="D928" s="15"/>
      <c r="E928" s="15"/>
      <c r="F928" s="15"/>
      <c r="G928" s="15"/>
      <c r="H928" s="15"/>
      <c r="I928" s="15"/>
      <c r="J928" s="15"/>
      <c r="K928" s="49"/>
      <c r="L928" s="15"/>
      <c r="M928" s="15"/>
      <c r="N928" s="15"/>
      <c r="O928" s="15"/>
      <c r="P928" s="15"/>
      <c r="Q928" s="15"/>
      <c r="R928" s="15"/>
      <c r="S928" s="15"/>
      <c r="T928" s="15"/>
      <c r="U928" s="15"/>
      <c r="V928" s="15"/>
      <c r="W928" s="15"/>
      <c r="X928" s="15"/>
      <c r="Y928" s="15"/>
      <c r="Z928" s="15"/>
    </row>
    <row r="929" spans="1:26" ht="15.75" customHeight="1" x14ac:dyDescent="0.25">
      <c r="A929" s="18"/>
      <c r="B929" s="15"/>
      <c r="C929" s="15"/>
      <c r="D929" s="15"/>
      <c r="E929" s="15"/>
      <c r="F929" s="15"/>
      <c r="G929" s="15"/>
      <c r="H929" s="15"/>
      <c r="I929" s="15"/>
      <c r="J929" s="15"/>
      <c r="K929" s="49"/>
      <c r="L929" s="15"/>
      <c r="M929" s="15"/>
      <c r="N929" s="15"/>
      <c r="O929" s="15"/>
      <c r="P929" s="15"/>
      <c r="Q929" s="15"/>
      <c r="R929" s="15"/>
      <c r="S929" s="15"/>
      <c r="T929" s="15"/>
      <c r="U929" s="15"/>
      <c r="V929" s="15"/>
      <c r="W929" s="15"/>
      <c r="X929" s="15"/>
      <c r="Y929" s="15"/>
      <c r="Z929" s="15"/>
    </row>
    <row r="930" spans="1:26" ht="15.75" customHeight="1" x14ac:dyDescent="0.25">
      <c r="A930" s="18"/>
      <c r="B930" s="15"/>
      <c r="C930" s="15"/>
      <c r="D930" s="15"/>
      <c r="E930" s="15"/>
      <c r="F930" s="15"/>
      <c r="G930" s="15"/>
      <c r="H930" s="15"/>
      <c r="I930" s="15"/>
      <c r="J930" s="15"/>
      <c r="K930" s="49"/>
      <c r="L930" s="15"/>
      <c r="M930" s="15"/>
      <c r="N930" s="15"/>
      <c r="O930" s="15"/>
      <c r="P930" s="15"/>
      <c r="Q930" s="15"/>
      <c r="R930" s="15"/>
      <c r="S930" s="15"/>
      <c r="T930" s="15"/>
      <c r="U930" s="15"/>
      <c r="V930" s="15"/>
      <c r="W930" s="15"/>
      <c r="X930" s="15"/>
      <c r="Y930" s="15"/>
      <c r="Z930" s="15"/>
    </row>
    <row r="931" spans="1:26" ht="15.75" customHeight="1" x14ac:dyDescent="0.25">
      <c r="A931" s="18"/>
      <c r="B931" s="15"/>
      <c r="C931" s="15"/>
      <c r="D931" s="15"/>
      <c r="E931" s="15"/>
      <c r="F931" s="15"/>
      <c r="G931" s="15"/>
      <c r="H931" s="15"/>
      <c r="I931" s="15"/>
      <c r="J931" s="15"/>
      <c r="K931" s="49"/>
      <c r="L931" s="15"/>
      <c r="M931" s="15"/>
      <c r="N931" s="15"/>
      <c r="O931" s="15"/>
      <c r="P931" s="15"/>
      <c r="Q931" s="15"/>
      <c r="R931" s="15"/>
      <c r="S931" s="15"/>
      <c r="T931" s="15"/>
      <c r="U931" s="15"/>
      <c r="V931" s="15"/>
      <c r="W931" s="15"/>
      <c r="X931" s="15"/>
      <c r="Y931" s="15"/>
      <c r="Z931" s="15"/>
    </row>
    <row r="932" spans="1:26" ht="15.75" customHeight="1" x14ac:dyDescent="0.25">
      <c r="A932" s="18"/>
      <c r="B932" s="15"/>
      <c r="C932" s="15"/>
      <c r="D932" s="15"/>
      <c r="E932" s="15"/>
      <c r="F932" s="15"/>
      <c r="G932" s="15"/>
      <c r="H932" s="15"/>
      <c r="I932" s="15"/>
      <c r="J932" s="15"/>
      <c r="K932" s="49"/>
      <c r="L932" s="15"/>
      <c r="M932" s="15"/>
      <c r="N932" s="15"/>
      <c r="O932" s="15"/>
      <c r="P932" s="15"/>
      <c r="Q932" s="15"/>
      <c r="R932" s="15"/>
      <c r="S932" s="15"/>
      <c r="T932" s="15"/>
      <c r="U932" s="15"/>
      <c r="V932" s="15"/>
      <c r="W932" s="15"/>
      <c r="X932" s="15"/>
      <c r="Y932" s="15"/>
      <c r="Z932" s="15"/>
    </row>
    <row r="933" spans="1:26" ht="15.75" customHeight="1" x14ac:dyDescent="0.25">
      <c r="A933" s="18"/>
      <c r="B933" s="15"/>
      <c r="C933" s="15"/>
      <c r="D933" s="15"/>
      <c r="E933" s="15"/>
      <c r="F933" s="15"/>
      <c r="G933" s="15"/>
      <c r="H933" s="15"/>
      <c r="I933" s="15"/>
      <c r="J933" s="15"/>
      <c r="K933" s="49"/>
      <c r="L933" s="15"/>
      <c r="M933" s="15"/>
      <c r="N933" s="15"/>
      <c r="O933" s="15"/>
      <c r="P933" s="15"/>
      <c r="Q933" s="15"/>
      <c r="R933" s="15"/>
      <c r="S933" s="15"/>
      <c r="T933" s="15"/>
      <c r="U933" s="15"/>
      <c r="V933" s="15"/>
      <c r="W933" s="15"/>
      <c r="X933" s="15"/>
      <c r="Y933" s="15"/>
      <c r="Z933" s="15"/>
    </row>
    <row r="934" spans="1:26" ht="15.75" customHeight="1" x14ac:dyDescent="0.25">
      <c r="A934" s="18"/>
      <c r="B934" s="15"/>
      <c r="C934" s="15"/>
      <c r="D934" s="15"/>
      <c r="E934" s="15"/>
      <c r="F934" s="15"/>
      <c r="G934" s="15"/>
      <c r="H934" s="15"/>
      <c r="I934" s="15"/>
      <c r="J934" s="15"/>
      <c r="K934" s="49"/>
      <c r="L934" s="15"/>
      <c r="M934" s="15"/>
      <c r="N934" s="15"/>
      <c r="O934" s="15"/>
      <c r="P934" s="15"/>
      <c r="Q934" s="15"/>
      <c r="R934" s="15"/>
      <c r="S934" s="15"/>
      <c r="T934" s="15"/>
      <c r="U934" s="15"/>
      <c r="V934" s="15"/>
      <c r="W934" s="15"/>
      <c r="X934" s="15"/>
      <c r="Y934" s="15"/>
      <c r="Z934" s="15"/>
    </row>
    <row r="935" spans="1:26" ht="15.75" customHeight="1" x14ac:dyDescent="0.25">
      <c r="A935" s="18"/>
      <c r="B935" s="15"/>
      <c r="C935" s="15"/>
      <c r="D935" s="15"/>
      <c r="E935" s="15"/>
      <c r="F935" s="15"/>
      <c r="G935" s="15"/>
      <c r="H935" s="15"/>
      <c r="I935" s="15"/>
      <c r="J935" s="15"/>
      <c r="K935" s="49"/>
      <c r="L935" s="15"/>
      <c r="M935" s="15"/>
      <c r="N935" s="15"/>
      <c r="O935" s="15"/>
      <c r="P935" s="15"/>
      <c r="Q935" s="15"/>
      <c r="R935" s="15"/>
      <c r="S935" s="15"/>
      <c r="T935" s="15"/>
      <c r="U935" s="15"/>
      <c r="V935" s="15"/>
      <c r="W935" s="15"/>
      <c r="X935" s="15"/>
      <c r="Y935" s="15"/>
      <c r="Z935" s="15"/>
    </row>
    <row r="936" spans="1:26" ht="15.75" customHeight="1" x14ac:dyDescent="0.25">
      <c r="A936" s="18"/>
      <c r="B936" s="15"/>
      <c r="C936" s="15"/>
      <c r="D936" s="15"/>
      <c r="E936" s="15"/>
      <c r="F936" s="15"/>
      <c r="G936" s="15"/>
      <c r="H936" s="15"/>
      <c r="I936" s="15"/>
      <c r="J936" s="15"/>
      <c r="K936" s="49"/>
      <c r="L936" s="15"/>
      <c r="M936" s="15"/>
      <c r="N936" s="15"/>
      <c r="O936" s="15"/>
      <c r="P936" s="15"/>
      <c r="Q936" s="15"/>
      <c r="R936" s="15"/>
      <c r="S936" s="15"/>
      <c r="T936" s="15"/>
      <c r="U936" s="15"/>
      <c r="V936" s="15"/>
      <c r="W936" s="15"/>
      <c r="X936" s="15"/>
      <c r="Y936" s="15"/>
      <c r="Z936" s="15"/>
    </row>
    <row r="937" spans="1:26" ht="15.75" customHeight="1" x14ac:dyDescent="0.25">
      <c r="A937" s="18"/>
      <c r="B937" s="15"/>
      <c r="C937" s="15"/>
      <c r="D937" s="15"/>
      <c r="E937" s="15"/>
      <c r="F937" s="15"/>
      <c r="G937" s="15"/>
      <c r="H937" s="15"/>
      <c r="I937" s="15"/>
      <c r="J937" s="15"/>
      <c r="K937" s="49"/>
      <c r="L937" s="15"/>
      <c r="M937" s="15"/>
      <c r="N937" s="15"/>
      <c r="O937" s="15"/>
      <c r="P937" s="15"/>
      <c r="Q937" s="15"/>
      <c r="R937" s="15"/>
      <c r="S937" s="15"/>
      <c r="T937" s="15"/>
      <c r="U937" s="15"/>
      <c r="V937" s="15"/>
      <c r="W937" s="15"/>
      <c r="X937" s="15"/>
      <c r="Y937" s="15"/>
      <c r="Z937" s="15"/>
    </row>
    <row r="938" spans="1:26" ht="15.75" customHeight="1" x14ac:dyDescent="0.25">
      <c r="A938" s="18"/>
      <c r="B938" s="15"/>
      <c r="C938" s="15"/>
      <c r="D938" s="15"/>
      <c r="E938" s="15"/>
      <c r="F938" s="15"/>
      <c r="G938" s="15"/>
      <c r="H938" s="15"/>
      <c r="I938" s="15"/>
      <c r="J938" s="15"/>
      <c r="K938" s="49"/>
      <c r="L938" s="15"/>
      <c r="M938" s="15"/>
      <c r="N938" s="15"/>
      <c r="O938" s="15"/>
      <c r="P938" s="15"/>
      <c r="Q938" s="15"/>
      <c r="R938" s="15"/>
      <c r="S938" s="15"/>
      <c r="T938" s="15"/>
      <c r="U938" s="15"/>
      <c r="V938" s="15"/>
      <c r="W938" s="15"/>
      <c r="X938" s="15"/>
      <c r="Y938" s="15"/>
      <c r="Z938" s="15"/>
    </row>
    <row r="939" spans="1:26" ht="15.75" customHeight="1" x14ac:dyDescent="0.25">
      <c r="A939" s="18"/>
      <c r="B939" s="15"/>
      <c r="C939" s="15"/>
      <c r="D939" s="15"/>
      <c r="E939" s="15"/>
      <c r="F939" s="15"/>
      <c r="G939" s="15"/>
      <c r="H939" s="15"/>
      <c r="I939" s="15"/>
      <c r="J939" s="15"/>
      <c r="K939" s="49"/>
      <c r="L939" s="15"/>
      <c r="M939" s="15"/>
      <c r="N939" s="15"/>
      <c r="O939" s="15"/>
      <c r="P939" s="15"/>
      <c r="Q939" s="15"/>
      <c r="R939" s="15"/>
      <c r="S939" s="15"/>
      <c r="T939" s="15"/>
      <c r="U939" s="15"/>
      <c r="V939" s="15"/>
      <c r="W939" s="15"/>
      <c r="X939" s="15"/>
      <c r="Y939" s="15"/>
      <c r="Z939" s="15"/>
    </row>
    <row r="940" spans="1:26" ht="15.75" customHeight="1" x14ac:dyDescent="0.25">
      <c r="A940" s="18"/>
      <c r="B940" s="15"/>
      <c r="C940" s="15"/>
      <c r="D940" s="15"/>
      <c r="E940" s="15"/>
      <c r="F940" s="15"/>
      <c r="G940" s="15"/>
      <c r="H940" s="15"/>
      <c r="I940" s="15"/>
      <c r="J940" s="15"/>
      <c r="K940" s="49"/>
      <c r="L940" s="15"/>
      <c r="M940" s="15"/>
      <c r="N940" s="15"/>
      <c r="O940" s="15"/>
      <c r="P940" s="15"/>
      <c r="Q940" s="15"/>
      <c r="R940" s="15"/>
      <c r="S940" s="15"/>
      <c r="T940" s="15"/>
      <c r="U940" s="15"/>
      <c r="V940" s="15"/>
      <c r="W940" s="15"/>
      <c r="X940" s="15"/>
      <c r="Y940" s="15"/>
      <c r="Z940" s="15"/>
    </row>
    <row r="941" spans="1:26" ht="15.75" customHeight="1" x14ac:dyDescent="0.25">
      <c r="A941" s="18"/>
      <c r="B941" s="15"/>
      <c r="C941" s="15"/>
      <c r="D941" s="15"/>
      <c r="E941" s="15"/>
      <c r="F941" s="15"/>
      <c r="G941" s="15"/>
      <c r="H941" s="15"/>
      <c r="I941" s="15"/>
      <c r="J941" s="15"/>
      <c r="K941" s="49"/>
      <c r="L941" s="15"/>
      <c r="M941" s="15"/>
      <c r="N941" s="15"/>
      <c r="O941" s="15"/>
      <c r="P941" s="15"/>
      <c r="Q941" s="15"/>
      <c r="R941" s="15"/>
      <c r="S941" s="15"/>
      <c r="T941" s="15"/>
      <c r="U941" s="15"/>
      <c r="V941" s="15"/>
      <c r="W941" s="15"/>
      <c r="X941" s="15"/>
      <c r="Y941" s="15"/>
      <c r="Z941" s="15"/>
    </row>
    <row r="942" spans="1:26" ht="15.75" customHeight="1" x14ac:dyDescent="0.25">
      <c r="A942" s="18"/>
      <c r="B942" s="15"/>
      <c r="C942" s="15"/>
      <c r="D942" s="15"/>
      <c r="E942" s="15"/>
      <c r="F942" s="15"/>
      <c r="G942" s="15"/>
      <c r="H942" s="15"/>
      <c r="I942" s="15"/>
      <c r="J942" s="15"/>
      <c r="K942" s="49"/>
      <c r="L942" s="15"/>
      <c r="M942" s="15"/>
      <c r="N942" s="15"/>
      <c r="O942" s="15"/>
      <c r="P942" s="15"/>
      <c r="Q942" s="15"/>
      <c r="R942" s="15"/>
      <c r="S942" s="15"/>
      <c r="T942" s="15"/>
      <c r="U942" s="15"/>
      <c r="V942" s="15"/>
      <c r="W942" s="15"/>
      <c r="X942" s="15"/>
      <c r="Y942" s="15"/>
      <c r="Z942" s="15"/>
    </row>
    <row r="943" spans="1:26" ht="15.75" customHeight="1" x14ac:dyDescent="0.25">
      <c r="A943" s="18"/>
      <c r="B943" s="15"/>
      <c r="C943" s="15"/>
      <c r="D943" s="15"/>
      <c r="E943" s="15"/>
      <c r="F943" s="15"/>
      <c r="G943" s="15"/>
      <c r="H943" s="15"/>
      <c r="I943" s="15"/>
      <c r="J943" s="15"/>
      <c r="K943" s="49"/>
      <c r="L943" s="15"/>
      <c r="M943" s="15"/>
      <c r="N943" s="15"/>
      <c r="O943" s="15"/>
      <c r="P943" s="15"/>
      <c r="Q943" s="15"/>
      <c r="R943" s="15"/>
      <c r="S943" s="15"/>
      <c r="T943" s="15"/>
      <c r="U943" s="15"/>
      <c r="V943" s="15"/>
      <c r="W943" s="15"/>
      <c r="X943" s="15"/>
      <c r="Y943" s="15"/>
      <c r="Z943" s="15"/>
    </row>
    <row r="944" spans="1:26" ht="15.75" customHeight="1" x14ac:dyDescent="0.25">
      <c r="A944" s="18"/>
      <c r="B944" s="15"/>
      <c r="C944" s="15"/>
      <c r="D944" s="15"/>
      <c r="E944" s="15"/>
      <c r="F944" s="15"/>
      <c r="G944" s="15"/>
      <c r="H944" s="15"/>
      <c r="I944" s="15"/>
      <c r="J944" s="15"/>
      <c r="K944" s="49"/>
      <c r="L944" s="15"/>
      <c r="M944" s="15"/>
      <c r="N944" s="15"/>
      <c r="O944" s="15"/>
      <c r="P944" s="15"/>
      <c r="Q944" s="15"/>
      <c r="R944" s="15"/>
      <c r="S944" s="15"/>
      <c r="T944" s="15"/>
      <c r="U944" s="15"/>
      <c r="V944" s="15"/>
      <c r="W944" s="15"/>
      <c r="X944" s="15"/>
      <c r="Y944" s="15"/>
      <c r="Z944" s="15"/>
    </row>
    <row r="945" spans="1:26" ht="15.75" customHeight="1" x14ac:dyDescent="0.25">
      <c r="A945" s="18"/>
      <c r="B945" s="15"/>
      <c r="C945" s="15"/>
      <c r="D945" s="15"/>
      <c r="E945" s="15"/>
      <c r="F945" s="15"/>
      <c r="G945" s="15"/>
      <c r="H945" s="15"/>
      <c r="I945" s="15"/>
      <c r="J945" s="15"/>
      <c r="K945" s="49"/>
      <c r="L945" s="15"/>
      <c r="M945" s="15"/>
      <c r="N945" s="15"/>
      <c r="O945" s="15"/>
      <c r="P945" s="15"/>
      <c r="Q945" s="15"/>
      <c r="R945" s="15"/>
      <c r="S945" s="15"/>
      <c r="T945" s="15"/>
      <c r="U945" s="15"/>
      <c r="V945" s="15"/>
      <c r="W945" s="15"/>
      <c r="X945" s="15"/>
      <c r="Y945" s="15"/>
      <c r="Z945" s="15"/>
    </row>
    <row r="946" spans="1:26" ht="15.75" customHeight="1" x14ac:dyDescent="0.25">
      <c r="A946" s="18"/>
      <c r="B946" s="15"/>
      <c r="C946" s="15"/>
      <c r="D946" s="15"/>
      <c r="E946" s="15"/>
      <c r="F946" s="15"/>
      <c r="G946" s="15"/>
      <c r="H946" s="15"/>
      <c r="I946" s="15"/>
      <c r="J946" s="15"/>
      <c r="K946" s="49"/>
      <c r="L946" s="15"/>
      <c r="M946" s="15"/>
      <c r="N946" s="15"/>
      <c r="O946" s="15"/>
      <c r="P946" s="15"/>
      <c r="Q946" s="15"/>
      <c r="R946" s="15"/>
      <c r="S946" s="15"/>
      <c r="T946" s="15"/>
      <c r="U946" s="15"/>
      <c r="V946" s="15"/>
      <c r="W946" s="15"/>
      <c r="X946" s="15"/>
      <c r="Y946" s="15"/>
      <c r="Z946" s="15"/>
    </row>
    <row r="947" spans="1:26" ht="15.75" customHeight="1" x14ac:dyDescent="0.25">
      <c r="A947" s="18"/>
      <c r="B947" s="15"/>
      <c r="C947" s="15"/>
      <c r="D947" s="15"/>
      <c r="E947" s="15"/>
      <c r="F947" s="15"/>
      <c r="G947" s="15"/>
      <c r="H947" s="15"/>
      <c r="I947" s="15"/>
      <c r="J947" s="15"/>
      <c r="K947" s="49"/>
      <c r="L947" s="15"/>
      <c r="M947" s="15"/>
      <c r="N947" s="15"/>
      <c r="O947" s="15"/>
      <c r="P947" s="15"/>
      <c r="Q947" s="15"/>
      <c r="R947" s="15"/>
      <c r="S947" s="15"/>
      <c r="T947" s="15"/>
      <c r="U947" s="15"/>
      <c r="V947" s="15"/>
      <c r="W947" s="15"/>
      <c r="X947" s="15"/>
      <c r="Y947" s="15"/>
      <c r="Z947" s="15"/>
    </row>
    <row r="948" spans="1:26" ht="15.75" customHeight="1" x14ac:dyDescent="0.25">
      <c r="A948" s="18"/>
      <c r="B948" s="15"/>
      <c r="C948" s="15"/>
      <c r="D948" s="15"/>
      <c r="E948" s="15"/>
      <c r="F948" s="15"/>
      <c r="G948" s="15"/>
      <c r="H948" s="15"/>
      <c r="I948" s="15"/>
      <c r="J948" s="15"/>
      <c r="K948" s="49"/>
      <c r="L948" s="15"/>
      <c r="M948" s="15"/>
      <c r="N948" s="15"/>
      <c r="O948" s="15"/>
      <c r="P948" s="15"/>
      <c r="Q948" s="15"/>
      <c r="R948" s="15"/>
      <c r="S948" s="15"/>
      <c r="T948" s="15"/>
      <c r="U948" s="15"/>
      <c r="V948" s="15"/>
      <c r="W948" s="15"/>
      <c r="X948" s="15"/>
      <c r="Y948" s="15"/>
      <c r="Z948" s="15"/>
    </row>
    <row r="949" spans="1:26" ht="15.75" customHeight="1" x14ac:dyDescent="0.25">
      <c r="A949" s="18"/>
      <c r="B949" s="15"/>
      <c r="C949" s="15"/>
      <c r="D949" s="15"/>
      <c r="E949" s="15"/>
      <c r="F949" s="15"/>
      <c r="G949" s="15"/>
      <c r="H949" s="15"/>
      <c r="I949" s="15"/>
      <c r="J949" s="15"/>
      <c r="K949" s="49"/>
      <c r="L949" s="15"/>
      <c r="M949" s="15"/>
      <c r="N949" s="15"/>
      <c r="O949" s="15"/>
      <c r="P949" s="15"/>
      <c r="Q949" s="15"/>
      <c r="R949" s="15"/>
      <c r="S949" s="15"/>
      <c r="T949" s="15"/>
      <c r="U949" s="15"/>
      <c r="V949" s="15"/>
      <c r="W949" s="15"/>
      <c r="X949" s="15"/>
      <c r="Y949" s="15"/>
      <c r="Z949" s="15"/>
    </row>
    <row r="950" spans="1:26" ht="15.75" customHeight="1" x14ac:dyDescent="0.25">
      <c r="A950" s="18"/>
      <c r="B950" s="15"/>
      <c r="C950" s="15"/>
      <c r="D950" s="15"/>
      <c r="E950" s="15"/>
      <c r="F950" s="15"/>
      <c r="G950" s="15"/>
      <c r="H950" s="15"/>
      <c r="I950" s="15"/>
      <c r="J950" s="15"/>
      <c r="K950" s="49"/>
      <c r="L950" s="15"/>
      <c r="M950" s="15"/>
      <c r="N950" s="15"/>
      <c r="O950" s="15"/>
      <c r="P950" s="15"/>
      <c r="Q950" s="15"/>
      <c r="R950" s="15"/>
      <c r="S950" s="15"/>
      <c r="T950" s="15"/>
      <c r="U950" s="15"/>
      <c r="V950" s="15"/>
      <c r="W950" s="15"/>
      <c r="X950" s="15"/>
      <c r="Y950" s="15"/>
      <c r="Z950" s="15"/>
    </row>
    <row r="951" spans="1:26" ht="15.75" customHeight="1" x14ac:dyDescent="0.25">
      <c r="A951" s="18"/>
      <c r="B951" s="15"/>
      <c r="C951" s="15"/>
      <c r="D951" s="15"/>
      <c r="E951" s="15"/>
      <c r="F951" s="15"/>
      <c r="G951" s="15"/>
      <c r="H951" s="15"/>
      <c r="I951" s="15"/>
      <c r="J951" s="15"/>
      <c r="K951" s="49"/>
      <c r="L951" s="15"/>
      <c r="M951" s="15"/>
      <c r="N951" s="15"/>
      <c r="O951" s="15"/>
      <c r="P951" s="15"/>
      <c r="Q951" s="15"/>
      <c r="R951" s="15"/>
      <c r="S951" s="15"/>
      <c r="T951" s="15"/>
      <c r="U951" s="15"/>
      <c r="V951" s="15"/>
      <c r="W951" s="15"/>
      <c r="X951" s="15"/>
      <c r="Y951" s="15"/>
      <c r="Z951" s="15"/>
    </row>
    <row r="952" spans="1:26" ht="15.75" customHeight="1" x14ac:dyDescent="0.25">
      <c r="A952" s="18"/>
      <c r="B952" s="15"/>
      <c r="C952" s="15"/>
      <c r="D952" s="15"/>
      <c r="E952" s="15"/>
      <c r="F952" s="15"/>
      <c r="G952" s="15"/>
      <c r="H952" s="15"/>
      <c r="I952" s="15"/>
      <c r="J952" s="15"/>
      <c r="K952" s="49"/>
      <c r="L952" s="15"/>
      <c r="M952" s="15"/>
      <c r="N952" s="15"/>
      <c r="O952" s="15"/>
      <c r="P952" s="15"/>
      <c r="Q952" s="15"/>
      <c r="R952" s="15"/>
      <c r="S952" s="15"/>
      <c r="T952" s="15"/>
      <c r="U952" s="15"/>
      <c r="V952" s="15"/>
      <c r="W952" s="15"/>
      <c r="X952" s="15"/>
      <c r="Y952" s="15"/>
      <c r="Z952" s="15"/>
    </row>
    <row r="953" spans="1:26" ht="15.75" customHeight="1" x14ac:dyDescent="0.25">
      <c r="A953" s="18"/>
      <c r="B953" s="15"/>
      <c r="C953" s="15"/>
      <c r="D953" s="15"/>
      <c r="E953" s="15"/>
      <c r="F953" s="15"/>
      <c r="G953" s="15"/>
      <c r="H953" s="15"/>
      <c r="I953" s="15"/>
      <c r="J953" s="15"/>
      <c r="K953" s="49"/>
      <c r="L953" s="15"/>
      <c r="M953" s="15"/>
      <c r="N953" s="15"/>
      <c r="O953" s="15"/>
      <c r="P953" s="15"/>
      <c r="Q953" s="15"/>
      <c r="R953" s="15"/>
      <c r="S953" s="15"/>
      <c r="T953" s="15"/>
      <c r="U953" s="15"/>
      <c r="V953" s="15"/>
      <c r="W953" s="15"/>
      <c r="X953" s="15"/>
      <c r="Y953" s="15"/>
      <c r="Z953" s="15"/>
    </row>
    <row r="954" spans="1:26" ht="15.75" customHeight="1" x14ac:dyDescent="0.25">
      <c r="A954" s="18"/>
      <c r="B954" s="15"/>
      <c r="C954" s="15"/>
      <c r="D954" s="15"/>
      <c r="E954" s="15"/>
      <c r="F954" s="15"/>
      <c r="G954" s="15"/>
      <c r="H954" s="15"/>
      <c r="I954" s="15"/>
      <c r="J954" s="15"/>
      <c r="K954" s="49"/>
      <c r="L954" s="15"/>
      <c r="M954" s="15"/>
      <c r="N954" s="15"/>
      <c r="O954" s="15"/>
      <c r="P954" s="15"/>
      <c r="Q954" s="15"/>
      <c r="R954" s="15"/>
      <c r="S954" s="15"/>
      <c r="T954" s="15"/>
      <c r="U954" s="15"/>
      <c r="V954" s="15"/>
      <c r="W954" s="15"/>
      <c r="X954" s="15"/>
      <c r="Y954" s="15"/>
      <c r="Z954" s="15"/>
    </row>
    <row r="955" spans="1:26" ht="15.75" customHeight="1" x14ac:dyDescent="0.25">
      <c r="A955" s="18"/>
      <c r="B955" s="15"/>
      <c r="C955" s="15"/>
      <c r="D955" s="15"/>
      <c r="E955" s="15"/>
      <c r="F955" s="15"/>
      <c r="G955" s="15"/>
      <c r="H955" s="15"/>
      <c r="I955" s="15"/>
      <c r="J955" s="15"/>
      <c r="K955" s="49"/>
      <c r="L955" s="15"/>
      <c r="M955" s="15"/>
      <c r="N955" s="15"/>
      <c r="O955" s="15"/>
      <c r="P955" s="15"/>
      <c r="Q955" s="15"/>
      <c r="R955" s="15"/>
      <c r="S955" s="15"/>
      <c r="T955" s="15"/>
      <c r="U955" s="15"/>
      <c r="V955" s="15"/>
      <c r="W955" s="15"/>
      <c r="X955" s="15"/>
      <c r="Y955" s="15"/>
      <c r="Z955" s="15"/>
    </row>
    <row r="956" spans="1:26" ht="15.75" customHeight="1" x14ac:dyDescent="0.25">
      <c r="A956" s="18"/>
      <c r="B956" s="15"/>
      <c r="C956" s="15"/>
      <c r="D956" s="15"/>
      <c r="E956" s="15"/>
      <c r="F956" s="15"/>
      <c r="G956" s="15"/>
      <c r="H956" s="15"/>
      <c r="I956" s="15"/>
      <c r="J956" s="15"/>
      <c r="K956" s="49"/>
      <c r="L956" s="15"/>
      <c r="M956" s="15"/>
      <c r="N956" s="15"/>
      <c r="O956" s="15"/>
      <c r="P956" s="15"/>
      <c r="Q956" s="15"/>
      <c r="R956" s="15"/>
      <c r="S956" s="15"/>
      <c r="T956" s="15"/>
      <c r="U956" s="15"/>
      <c r="V956" s="15"/>
      <c r="W956" s="15"/>
      <c r="X956" s="15"/>
      <c r="Y956" s="15"/>
      <c r="Z956" s="15"/>
    </row>
    <row r="957" spans="1:26" ht="15.75" customHeight="1" x14ac:dyDescent="0.25">
      <c r="A957" s="18"/>
      <c r="B957" s="15"/>
      <c r="C957" s="15"/>
      <c r="D957" s="15"/>
      <c r="E957" s="15"/>
      <c r="F957" s="15"/>
      <c r="G957" s="15"/>
      <c r="H957" s="15"/>
      <c r="I957" s="15"/>
      <c r="J957" s="15"/>
      <c r="K957" s="49"/>
      <c r="L957" s="15"/>
      <c r="M957" s="15"/>
      <c r="N957" s="15"/>
      <c r="O957" s="15"/>
      <c r="P957" s="15"/>
      <c r="Q957" s="15"/>
      <c r="R957" s="15"/>
      <c r="S957" s="15"/>
      <c r="T957" s="15"/>
      <c r="U957" s="15"/>
      <c r="V957" s="15"/>
      <c r="W957" s="15"/>
      <c r="X957" s="15"/>
      <c r="Y957" s="15"/>
      <c r="Z957" s="15"/>
    </row>
    <row r="958" spans="1:26" ht="15.75" customHeight="1" x14ac:dyDescent="0.25">
      <c r="A958" s="18"/>
      <c r="B958" s="15"/>
      <c r="C958" s="15"/>
      <c r="D958" s="15"/>
      <c r="E958" s="15"/>
      <c r="F958" s="15"/>
      <c r="G958" s="15"/>
      <c r="H958" s="15"/>
      <c r="I958" s="15"/>
      <c r="J958" s="15"/>
      <c r="K958" s="49"/>
      <c r="L958" s="15"/>
      <c r="M958" s="15"/>
      <c r="N958" s="15"/>
      <c r="O958" s="15"/>
      <c r="P958" s="15"/>
      <c r="Q958" s="15"/>
      <c r="R958" s="15"/>
      <c r="S958" s="15"/>
      <c r="T958" s="15"/>
      <c r="U958" s="15"/>
      <c r="V958" s="15"/>
      <c r="W958" s="15"/>
      <c r="X958" s="15"/>
      <c r="Y958" s="15"/>
      <c r="Z958" s="15"/>
    </row>
    <row r="959" spans="1:26" ht="15.75" customHeight="1" x14ac:dyDescent="0.25">
      <c r="A959" s="18"/>
      <c r="B959" s="15"/>
      <c r="C959" s="15"/>
      <c r="D959" s="15"/>
      <c r="E959" s="15"/>
      <c r="F959" s="15"/>
      <c r="G959" s="15"/>
      <c r="H959" s="15"/>
      <c r="I959" s="15"/>
      <c r="J959" s="15"/>
      <c r="K959" s="49"/>
      <c r="L959" s="15"/>
      <c r="M959" s="15"/>
      <c r="N959" s="15"/>
      <c r="O959" s="15"/>
      <c r="P959" s="15"/>
      <c r="Q959" s="15"/>
      <c r="R959" s="15"/>
      <c r="S959" s="15"/>
      <c r="T959" s="15"/>
      <c r="U959" s="15"/>
      <c r="V959" s="15"/>
      <c r="W959" s="15"/>
      <c r="X959" s="15"/>
      <c r="Y959" s="15"/>
      <c r="Z959" s="15"/>
    </row>
    <row r="960" spans="1:26" ht="15.75" customHeight="1" x14ac:dyDescent="0.25">
      <c r="A960" s="18"/>
      <c r="B960" s="15"/>
      <c r="C960" s="15"/>
      <c r="D960" s="15"/>
      <c r="E960" s="15"/>
      <c r="F960" s="15"/>
      <c r="G960" s="15"/>
      <c r="H960" s="15"/>
      <c r="I960" s="15"/>
      <c r="J960" s="15"/>
      <c r="K960" s="49"/>
      <c r="L960" s="15"/>
      <c r="M960" s="15"/>
      <c r="N960" s="15"/>
      <c r="O960" s="15"/>
      <c r="P960" s="15"/>
      <c r="Q960" s="15"/>
      <c r="R960" s="15"/>
      <c r="S960" s="15"/>
      <c r="T960" s="15"/>
      <c r="U960" s="15"/>
      <c r="V960" s="15"/>
      <c r="W960" s="15"/>
      <c r="X960" s="15"/>
      <c r="Y960" s="15"/>
      <c r="Z960" s="15"/>
    </row>
    <row r="961" spans="1:26" ht="15.75" customHeight="1" x14ac:dyDescent="0.25">
      <c r="A961" s="18"/>
      <c r="B961" s="15"/>
      <c r="C961" s="15"/>
      <c r="D961" s="15"/>
      <c r="E961" s="15"/>
      <c r="F961" s="15"/>
      <c r="G961" s="15"/>
      <c r="H961" s="15"/>
      <c r="I961" s="15"/>
      <c r="J961" s="15"/>
      <c r="K961" s="49"/>
      <c r="L961" s="15"/>
      <c r="M961" s="15"/>
      <c r="N961" s="15"/>
      <c r="O961" s="15"/>
      <c r="P961" s="15"/>
      <c r="Q961" s="15"/>
      <c r="R961" s="15"/>
      <c r="S961" s="15"/>
      <c r="T961" s="15"/>
      <c r="U961" s="15"/>
      <c r="V961" s="15"/>
      <c r="W961" s="15"/>
      <c r="X961" s="15"/>
      <c r="Y961" s="15"/>
      <c r="Z961" s="15"/>
    </row>
    <row r="962" spans="1:26" ht="15.75" customHeight="1" x14ac:dyDescent="0.25">
      <c r="A962" s="18"/>
      <c r="B962" s="15"/>
      <c r="C962" s="15"/>
      <c r="D962" s="15"/>
      <c r="E962" s="15"/>
      <c r="F962" s="15"/>
      <c r="G962" s="15"/>
      <c r="H962" s="15"/>
      <c r="I962" s="15"/>
      <c r="J962" s="15"/>
      <c r="K962" s="49"/>
      <c r="L962" s="15"/>
      <c r="M962" s="15"/>
      <c r="N962" s="15"/>
      <c r="O962" s="15"/>
      <c r="P962" s="15"/>
      <c r="Q962" s="15"/>
      <c r="R962" s="15"/>
      <c r="S962" s="15"/>
      <c r="T962" s="15"/>
      <c r="U962" s="15"/>
      <c r="V962" s="15"/>
      <c r="W962" s="15"/>
      <c r="X962" s="15"/>
      <c r="Y962" s="15"/>
      <c r="Z962" s="15"/>
    </row>
    <row r="963" spans="1:26" ht="15.75" customHeight="1" x14ac:dyDescent="0.25">
      <c r="A963" s="18"/>
      <c r="B963" s="15"/>
      <c r="C963" s="15"/>
      <c r="D963" s="15"/>
      <c r="E963" s="15"/>
      <c r="F963" s="15"/>
      <c r="G963" s="15"/>
      <c r="H963" s="15"/>
      <c r="I963" s="15"/>
      <c r="J963" s="15"/>
      <c r="K963" s="49"/>
      <c r="L963" s="15"/>
      <c r="M963" s="15"/>
      <c r="N963" s="15"/>
      <c r="O963" s="15"/>
      <c r="P963" s="15"/>
      <c r="Q963" s="15"/>
      <c r="R963" s="15"/>
      <c r="S963" s="15"/>
      <c r="T963" s="15"/>
      <c r="U963" s="15"/>
      <c r="V963" s="15"/>
      <c r="W963" s="15"/>
      <c r="X963" s="15"/>
      <c r="Y963" s="15"/>
      <c r="Z963" s="15"/>
    </row>
    <row r="964" spans="1:26" ht="15.75" customHeight="1" x14ac:dyDescent="0.25">
      <c r="A964" s="18"/>
      <c r="B964" s="15"/>
      <c r="C964" s="15"/>
      <c r="D964" s="15"/>
      <c r="E964" s="15"/>
      <c r="F964" s="15"/>
      <c r="G964" s="15"/>
      <c r="H964" s="15"/>
      <c r="I964" s="15"/>
      <c r="J964" s="15"/>
      <c r="K964" s="49"/>
      <c r="L964" s="15"/>
      <c r="M964" s="15"/>
      <c r="N964" s="15"/>
      <c r="O964" s="15"/>
      <c r="P964" s="15"/>
      <c r="Q964" s="15"/>
      <c r="R964" s="15"/>
      <c r="S964" s="15"/>
      <c r="T964" s="15"/>
      <c r="U964" s="15"/>
      <c r="V964" s="15"/>
      <c r="W964" s="15"/>
      <c r="X964" s="15"/>
      <c r="Y964" s="15"/>
      <c r="Z964" s="15"/>
    </row>
    <row r="965" spans="1:26" ht="15.75" customHeight="1" x14ac:dyDescent="0.25">
      <c r="A965" s="18"/>
      <c r="B965" s="15"/>
      <c r="C965" s="15"/>
      <c r="D965" s="15"/>
      <c r="E965" s="15"/>
      <c r="F965" s="15"/>
      <c r="G965" s="15"/>
      <c r="H965" s="15"/>
      <c r="I965" s="15"/>
      <c r="J965" s="15"/>
      <c r="K965" s="49"/>
      <c r="L965" s="15"/>
      <c r="M965" s="15"/>
      <c r="N965" s="15"/>
      <c r="O965" s="15"/>
      <c r="P965" s="15"/>
      <c r="Q965" s="15"/>
      <c r="R965" s="15"/>
      <c r="S965" s="15"/>
      <c r="T965" s="15"/>
      <c r="U965" s="15"/>
      <c r="V965" s="15"/>
      <c r="W965" s="15"/>
      <c r="X965" s="15"/>
      <c r="Y965" s="15"/>
      <c r="Z965" s="15"/>
    </row>
    <row r="966" spans="1:26" ht="15.75" customHeight="1" x14ac:dyDescent="0.25">
      <c r="A966" s="18"/>
      <c r="B966" s="15"/>
      <c r="C966" s="15"/>
      <c r="D966" s="15"/>
      <c r="E966" s="15"/>
      <c r="F966" s="15"/>
      <c r="G966" s="15"/>
      <c r="H966" s="15"/>
      <c r="I966" s="15"/>
      <c r="J966" s="15"/>
      <c r="K966" s="49"/>
      <c r="L966" s="15"/>
      <c r="M966" s="15"/>
      <c r="N966" s="15"/>
      <c r="O966" s="15"/>
      <c r="P966" s="15"/>
      <c r="Q966" s="15"/>
      <c r="R966" s="15"/>
      <c r="S966" s="15"/>
      <c r="T966" s="15"/>
      <c r="U966" s="15"/>
      <c r="V966" s="15"/>
      <c r="W966" s="15"/>
      <c r="X966" s="15"/>
      <c r="Y966" s="15"/>
      <c r="Z966" s="15"/>
    </row>
    <row r="967" spans="1:26" ht="15.75" customHeight="1" x14ac:dyDescent="0.25">
      <c r="A967" s="18"/>
      <c r="B967" s="15"/>
      <c r="C967" s="15"/>
      <c r="D967" s="15"/>
      <c r="E967" s="15"/>
      <c r="F967" s="15"/>
      <c r="G967" s="15"/>
      <c r="H967" s="15"/>
      <c r="I967" s="15"/>
      <c r="J967" s="15"/>
      <c r="K967" s="49"/>
      <c r="L967" s="15"/>
      <c r="M967" s="15"/>
      <c r="N967" s="15"/>
      <c r="O967" s="15"/>
      <c r="P967" s="15"/>
      <c r="Q967" s="15"/>
      <c r="R967" s="15"/>
      <c r="S967" s="15"/>
      <c r="T967" s="15"/>
      <c r="U967" s="15"/>
      <c r="V967" s="15"/>
      <c r="W967" s="15"/>
      <c r="X967" s="15"/>
      <c r="Y967" s="15"/>
      <c r="Z967" s="15"/>
    </row>
    <row r="968" spans="1:26" ht="15.75" customHeight="1" x14ac:dyDescent="0.25">
      <c r="A968" s="18"/>
      <c r="B968" s="15"/>
      <c r="C968" s="15"/>
      <c r="D968" s="15"/>
      <c r="E968" s="15"/>
      <c r="F968" s="15"/>
      <c r="G968" s="15"/>
      <c r="H968" s="15"/>
      <c r="I968" s="15"/>
      <c r="J968" s="15"/>
      <c r="K968" s="49"/>
      <c r="L968" s="15"/>
      <c r="M968" s="15"/>
      <c r="N968" s="15"/>
      <c r="O968" s="15"/>
      <c r="P968" s="15"/>
      <c r="Q968" s="15"/>
      <c r="R968" s="15"/>
      <c r="S968" s="15"/>
      <c r="T968" s="15"/>
      <c r="U968" s="15"/>
      <c r="V968" s="15"/>
      <c r="W968" s="15"/>
      <c r="X968" s="15"/>
      <c r="Y968" s="15"/>
      <c r="Z968" s="15"/>
    </row>
    <row r="969" spans="1:26" ht="15.75" customHeight="1" x14ac:dyDescent="0.25">
      <c r="A969" s="18"/>
      <c r="B969" s="15"/>
      <c r="C969" s="15"/>
      <c r="D969" s="15"/>
      <c r="E969" s="15"/>
      <c r="F969" s="15"/>
      <c r="G969" s="15"/>
      <c r="H969" s="15"/>
      <c r="I969" s="15"/>
      <c r="J969" s="15"/>
      <c r="K969" s="49"/>
      <c r="L969" s="15"/>
      <c r="M969" s="15"/>
      <c r="N969" s="15"/>
      <c r="O969" s="15"/>
      <c r="P969" s="15"/>
      <c r="Q969" s="15"/>
      <c r="R969" s="15"/>
      <c r="S969" s="15"/>
      <c r="T969" s="15"/>
      <c r="U969" s="15"/>
      <c r="V969" s="15"/>
      <c r="W969" s="15"/>
      <c r="X969" s="15"/>
      <c r="Y969" s="15"/>
      <c r="Z969" s="15"/>
    </row>
    <row r="970" spans="1:26" ht="15.75" customHeight="1" x14ac:dyDescent="0.25">
      <c r="A970" s="18"/>
      <c r="B970" s="15"/>
      <c r="C970" s="15"/>
      <c r="D970" s="15"/>
      <c r="E970" s="15"/>
      <c r="F970" s="15"/>
      <c r="G970" s="15"/>
      <c r="H970" s="15"/>
      <c r="I970" s="15"/>
      <c r="J970" s="15"/>
      <c r="K970" s="49"/>
      <c r="L970" s="15"/>
      <c r="M970" s="15"/>
      <c r="N970" s="15"/>
      <c r="O970" s="15"/>
      <c r="P970" s="15"/>
      <c r="Q970" s="15"/>
      <c r="R970" s="15"/>
      <c r="S970" s="15"/>
      <c r="T970" s="15"/>
      <c r="U970" s="15"/>
      <c r="V970" s="15"/>
      <c r="W970" s="15"/>
      <c r="X970" s="15"/>
      <c r="Y970" s="15"/>
      <c r="Z970" s="15"/>
    </row>
    <row r="971" spans="1:26" ht="15.75" customHeight="1" x14ac:dyDescent="0.25">
      <c r="A971" s="18"/>
      <c r="B971" s="15"/>
      <c r="C971" s="15"/>
      <c r="D971" s="15"/>
      <c r="E971" s="15"/>
      <c r="F971" s="15"/>
      <c r="G971" s="15"/>
      <c r="H971" s="15"/>
      <c r="I971" s="15"/>
      <c r="J971" s="15"/>
      <c r="K971" s="49"/>
      <c r="L971" s="15"/>
      <c r="M971" s="15"/>
      <c r="N971" s="15"/>
      <c r="O971" s="15"/>
      <c r="P971" s="15"/>
      <c r="Q971" s="15"/>
      <c r="R971" s="15"/>
      <c r="S971" s="15"/>
      <c r="T971" s="15"/>
      <c r="U971" s="15"/>
      <c r="V971" s="15"/>
      <c r="W971" s="15"/>
      <c r="X971" s="15"/>
      <c r="Y971" s="15"/>
      <c r="Z971" s="15"/>
    </row>
    <row r="972" spans="1:26" ht="15.75" customHeight="1" x14ac:dyDescent="0.25">
      <c r="A972" s="18"/>
      <c r="B972" s="15"/>
      <c r="C972" s="15"/>
      <c r="D972" s="15"/>
      <c r="E972" s="15"/>
      <c r="F972" s="15"/>
      <c r="G972" s="15"/>
      <c r="H972" s="15"/>
      <c r="I972" s="15"/>
      <c r="J972" s="15"/>
      <c r="K972" s="49"/>
      <c r="L972" s="15"/>
      <c r="M972" s="15"/>
      <c r="N972" s="15"/>
      <c r="O972" s="15"/>
      <c r="P972" s="15"/>
      <c r="Q972" s="15"/>
      <c r="R972" s="15"/>
      <c r="S972" s="15"/>
      <c r="T972" s="15"/>
      <c r="U972" s="15"/>
      <c r="V972" s="15"/>
      <c r="W972" s="15"/>
      <c r="X972" s="15"/>
      <c r="Y972" s="15"/>
      <c r="Z972" s="15"/>
    </row>
    <row r="973" spans="1:26" ht="15.75" customHeight="1" x14ac:dyDescent="0.25">
      <c r="A973" s="18"/>
      <c r="B973" s="15"/>
      <c r="C973" s="15"/>
      <c r="D973" s="15"/>
      <c r="E973" s="15"/>
      <c r="F973" s="15"/>
      <c r="G973" s="15"/>
      <c r="H973" s="15"/>
      <c r="I973" s="15"/>
      <c r="J973" s="15"/>
      <c r="K973" s="49"/>
      <c r="L973" s="15"/>
      <c r="M973" s="15"/>
      <c r="N973" s="15"/>
      <c r="O973" s="15"/>
      <c r="P973" s="15"/>
      <c r="Q973" s="15"/>
      <c r="R973" s="15"/>
      <c r="S973" s="15"/>
      <c r="T973" s="15"/>
      <c r="U973" s="15"/>
      <c r="V973" s="15"/>
      <c r="W973" s="15"/>
      <c r="X973" s="15"/>
      <c r="Y973" s="15"/>
      <c r="Z973" s="15"/>
    </row>
    <row r="974" spans="1:26" ht="15.75" customHeight="1" x14ac:dyDescent="0.25">
      <c r="A974" s="18"/>
      <c r="B974" s="15"/>
      <c r="C974" s="15"/>
      <c r="D974" s="15"/>
      <c r="E974" s="15"/>
      <c r="F974" s="15"/>
      <c r="G974" s="15"/>
      <c r="H974" s="15"/>
      <c r="I974" s="15"/>
      <c r="J974" s="15"/>
      <c r="K974" s="49"/>
      <c r="L974" s="15"/>
      <c r="M974" s="15"/>
      <c r="N974" s="15"/>
      <c r="O974" s="15"/>
      <c r="P974" s="15"/>
      <c r="Q974" s="15"/>
      <c r="R974" s="15"/>
      <c r="S974" s="15"/>
      <c r="T974" s="15"/>
      <c r="U974" s="15"/>
      <c r="V974" s="15"/>
      <c r="W974" s="15"/>
      <c r="X974" s="15"/>
      <c r="Y974" s="15"/>
      <c r="Z974" s="15"/>
    </row>
    <row r="975" spans="1:26" ht="15.75" customHeight="1" x14ac:dyDescent="0.25">
      <c r="A975" s="18"/>
      <c r="B975" s="15"/>
      <c r="C975" s="15"/>
      <c r="D975" s="15"/>
      <c r="E975" s="15"/>
      <c r="F975" s="15"/>
      <c r="G975" s="15"/>
      <c r="H975" s="15"/>
      <c r="I975" s="15"/>
      <c r="J975" s="15"/>
      <c r="K975" s="49"/>
      <c r="L975" s="15"/>
      <c r="M975" s="15"/>
      <c r="N975" s="15"/>
      <c r="O975" s="15"/>
      <c r="P975" s="15"/>
      <c r="Q975" s="15"/>
      <c r="R975" s="15"/>
      <c r="S975" s="15"/>
      <c r="T975" s="15"/>
      <c r="U975" s="15"/>
      <c r="V975" s="15"/>
      <c r="W975" s="15"/>
      <c r="X975" s="15"/>
      <c r="Y975" s="15"/>
      <c r="Z975" s="15"/>
    </row>
    <row r="976" spans="1:26" ht="15.75" customHeight="1" x14ac:dyDescent="0.25">
      <c r="A976" s="18"/>
      <c r="B976" s="15"/>
      <c r="C976" s="15"/>
      <c r="D976" s="15"/>
      <c r="E976" s="15"/>
      <c r="F976" s="15"/>
      <c r="G976" s="15"/>
      <c r="H976" s="15"/>
      <c r="I976" s="15"/>
      <c r="J976" s="15"/>
      <c r="K976" s="49"/>
      <c r="L976" s="15"/>
      <c r="M976" s="15"/>
      <c r="N976" s="15"/>
      <c r="O976" s="15"/>
      <c r="P976" s="15"/>
      <c r="Q976" s="15"/>
      <c r="R976" s="15"/>
      <c r="S976" s="15"/>
      <c r="T976" s="15"/>
      <c r="U976" s="15"/>
      <c r="V976" s="15"/>
      <c r="W976" s="15"/>
      <c r="X976" s="15"/>
      <c r="Y976" s="15"/>
      <c r="Z976" s="15"/>
    </row>
    <row r="977" spans="1:26" ht="15.75" customHeight="1" x14ac:dyDescent="0.25">
      <c r="A977" s="18"/>
      <c r="B977" s="15"/>
      <c r="C977" s="15"/>
      <c r="D977" s="15"/>
      <c r="E977" s="15"/>
      <c r="F977" s="15"/>
      <c r="G977" s="15"/>
      <c r="H977" s="15"/>
      <c r="I977" s="15"/>
      <c r="J977" s="15"/>
      <c r="K977" s="49"/>
      <c r="L977" s="15"/>
      <c r="M977" s="15"/>
      <c r="N977" s="15"/>
      <c r="O977" s="15"/>
      <c r="P977" s="15"/>
      <c r="Q977" s="15"/>
      <c r="R977" s="15"/>
      <c r="S977" s="15"/>
      <c r="T977" s="15"/>
      <c r="U977" s="15"/>
      <c r="V977" s="15"/>
      <c r="W977" s="15"/>
      <c r="X977" s="15"/>
      <c r="Y977" s="15"/>
      <c r="Z977" s="15"/>
    </row>
    <row r="978" spans="1:26" ht="15.75" customHeight="1" x14ac:dyDescent="0.25">
      <c r="A978" s="18"/>
      <c r="B978" s="15"/>
      <c r="C978" s="15"/>
      <c r="D978" s="15"/>
      <c r="E978" s="15"/>
      <c r="F978" s="15"/>
      <c r="G978" s="15"/>
      <c r="H978" s="15"/>
      <c r="I978" s="15"/>
      <c r="J978" s="15"/>
      <c r="K978" s="49"/>
      <c r="L978" s="15"/>
      <c r="M978" s="15"/>
      <c r="N978" s="15"/>
      <c r="O978" s="15"/>
      <c r="P978" s="15"/>
      <c r="Q978" s="15"/>
      <c r="R978" s="15"/>
      <c r="S978" s="15"/>
      <c r="T978" s="15"/>
      <c r="U978" s="15"/>
      <c r="V978" s="15"/>
      <c r="W978" s="15"/>
      <c r="X978" s="15"/>
      <c r="Y978" s="15"/>
      <c r="Z978" s="15"/>
    </row>
    <row r="979" spans="1:26" ht="15.75" customHeight="1" x14ac:dyDescent="0.25">
      <c r="A979" s="18"/>
      <c r="B979" s="15"/>
      <c r="C979" s="15"/>
      <c r="D979" s="15"/>
      <c r="E979" s="15"/>
      <c r="F979" s="15"/>
      <c r="G979" s="15"/>
      <c r="H979" s="15"/>
      <c r="I979" s="15"/>
      <c r="J979" s="15"/>
      <c r="K979" s="49"/>
      <c r="L979" s="15"/>
      <c r="M979" s="15"/>
      <c r="N979" s="15"/>
      <c r="O979" s="15"/>
      <c r="P979" s="15"/>
      <c r="Q979" s="15"/>
      <c r="R979" s="15"/>
      <c r="S979" s="15"/>
      <c r="T979" s="15"/>
      <c r="U979" s="15"/>
      <c r="V979" s="15"/>
      <c r="W979" s="15"/>
      <c r="X979" s="15"/>
      <c r="Y979" s="15"/>
      <c r="Z979" s="15"/>
    </row>
    <row r="980" spans="1:26" ht="15.75" customHeight="1" x14ac:dyDescent="0.25">
      <c r="A980" s="18"/>
      <c r="B980" s="15"/>
      <c r="C980" s="15"/>
      <c r="D980" s="15"/>
      <c r="E980" s="15"/>
      <c r="F980" s="15"/>
      <c r="G980" s="15"/>
      <c r="H980" s="15"/>
      <c r="I980" s="15"/>
      <c r="J980" s="15"/>
      <c r="K980" s="49"/>
      <c r="L980" s="15"/>
      <c r="M980" s="15"/>
      <c r="N980" s="15"/>
      <c r="O980" s="15"/>
      <c r="P980" s="15"/>
      <c r="Q980" s="15"/>
      <c r="R980" s="15"/>
      <c r="S980" s="15"/>
      <c r="T980" s="15"/>
      <c r="U980" s="15"/>
      <c r="V980" s="15"/>
      <c r="W980" s="15"/>
      <c r="X980" s="15"/>
      <c r="Y980" s="15"/>
      <c r="Z980" s="15"/>
    </row>
    <row r="981" spans="1:26" ht="15.75" customHeight="1" x14ac:dyDescent="0.25">
      <c r="A981" s="18"/>
      <c r="B981" s="15"/>
      <c r="C981" s="15"/>
      <c r="D981" s="15"/>
      <c r="E981" s="15"/>
      <c r="F981" s="15"/>
      <c r="G981" s="15"/>
      <c r="H981" s="15"/>
      <c r="I981" s="15"/>
      <c r="J981" s="15"/>
      <c r="K981" s="49"/>
      <c r="L981" s="15"/>
      <c r="M981" s="15"/>
      <c r="N981" s="15"/>
      <c r="O981" s="15"/>
      <c r="P981" s="15"/>
      <c r="Q981" s="15"/>
      <c r="R981" s="15"/>
      <c r="S981" s="15"/>
      <c r="T981" s="15"/>
      <c r="U981" s="15"/>
      <c r="V981" s="15"/>
      <c r="W981" s="15"/>
      <c r="X981" s="15"/>
      <c r="Y981" s="15"/>
      <c r="Z981" s="15"/>
    </row>
    <row r="982" spans="1:26" ht="15.75" customHeight="1" x14ac:dyDescent="0.25">
      <c r="A982" s="18"/>
      <c r="B982" s="15"/>
      <c r="C982" s="15"/>
      <c r="D982" s="15"/>
      <c r="E982" s="15"/>
      <c r="F982" s="15"/>
      <c r="G982" s="15"/>
      <c r="H982" s="15"/>
      <c r="I982" s="15"/>
      <c r="J982" s="15"/>
      <c r="K982" s="49"/>
      <c r="L982" s="15"/>
      <c r="M982" s="15"/>
      <c r="N982" s="15"/>
      <c r="O982" s="15"/>
      <c r="P982" s="15"/>
      <c r="Q982" s="15"/>
      <c r="R982" s="15"/>
      <c r="S982" s="15"/>
      <c r="T982" s="15"/>
      <c r="U982" s="15"/>
      <c r="V982" s="15"/>
      <c r="W982" s="15"/>
      <c r="X982" s="15"/>
      <c r="Y982" s="15"/>
      <c r="Z982" s="15"/>
    </row>
    <row r="983" spans="1:26" ht="15.75" customHeight="1" x14ac:dyDescent="0.25">
      <c r="A983" s="18"/>
      <c r="B983" s="15"/>
      <c r="C983" s="15"/>
      <c r="D983" s="15"/>
      <c r="E983" s="15"/>
      <c r="F983" s="15"/>
      <c r="G983" s="15"/>
      <c r="H983" s="15"/>
      <c r="I983" s="15"/>
      <c r="J983" s="15"/>
      <c r="K983" s="49"/>
      <c r="L983" s="15"/>
      <c r="M983" s="15"/>
      <c r="N983" s="15"/>
      <c r="O983" s="15"/>
      <c r="P983" s="15"/>
      <c r="Q983" s="15"/>
      <c r="R983" s="15"/>
      <c r="S983" s="15"/>
      <c r="T983" s="15"/>
      <c r="U983" s="15"/>
      <c r="V983" s="15"/>
      <c r="W983" s="15"/>
      <c r="X983" s="15"/>
      <c r="Y983" s="15"/>
      <c r="Z983" s="15"/>
    </row>
    <row r="984" spans="1:26" ht="15.75" customHeight="1" x14ac:dyDescent="0.25">
      <c r="A984" s="18"/>
      <c r="B984" s="15"/>
      <c r="C984" s="15"/>
      <c r="D984" s="15"/>
      <c r="E984" s="15"/>
      <c r="F984" s="15"/>
      <c r="G984" s="15"/>
      <c r="H984" s="15"/>
      <c r="I984" s="15"/>
      <c r="J984" s="15"/>
      <c r="K984" s="49"/>
      <c r="L984" s="15"/>
      <c r="M984" s="15"/>
      <c r="N984" s="15"/>
      <c r="O984" s="15"/>
      <c r="P984" s="15"/>
      <c r="Q984" s="15"/>
      <c r="R984" s="15"/>
      <c r="S984" s="15"/>
      <c r="T984" s="15"/>
      <c r="U984" s="15"/>
      <c r="V984" s="15"/>
      <c r="W984" s="15"/>
      <c r="X984" s="15"/>
      <c r="Y984" s="15"/>
      <c r="Z984" s="15"/>
    </row>
    <row r="985" spans="1:26" ht="15.75" customHeight="1" x14ac:dyDescent="0.25">
      <c r="A985" s="18"/>
      <c r="B985" s="15"/>
      <c r="C985" s="15"/>
      <c r="D985" s="15"/>
      <c r="E985" s="15"/>
      <c r="F985" s="15"/>
      <c r="G985" s="15"/>
      <c r="H985" s="15"/>
      <c r="I985" s="15"/>
      <c r="J985" s="15"/>
      <c r="K985" s="49"/>
      <c r="L985" s="15"/>
      <c r="M985" s="15"/>
      <c r="N985" s="15"/>
      <c r="O985" s="15"/>
      <c r="P985" s="15"/>
      <c r="Q985" s="15"/>
      <c r="R985" s="15"/>
      <c r="S985" s="15"/>
      <c r="T985" s="15"/>
      <c r="U985" s="15"/>
      <c r="V985" s="15"/>
      <c r="W985" s="15"/>
      <c r="X985" s="15"/>
      <c r="Y985" s="15"/>
      <c r="Z985" s="15"/>
    </row>
    <row r="986" spans="1:26" ht="15.75" customHeight="1" x14ac:dyDescent="0.25">
      <c r="A986" s="18"/>
      <c r="B986" s="15"/>
      <c r="C986" s="15"/>
      <c r="D986" s="15"/>
      <c r="E986" s="15"/>
      <c r="F986" s="15"/>
      <c r="G986" s="15"/>
      <c r="H986" s="15"/>
      <c r="I986" s="15"/>
      <c r="J986" s="15"/>
      <c r="K986" s="49"/>
      <c r="L986" s="15"/>
      <c r="M986" s="15"/>
      <c r="N986" s="15"/>
      <c r="O986" s="15"/>
      <c r="P986" s="15"/>
      <c r="Q986" s="15"/>
      <c r="R986" s="15"/>
      <c r="S986" s="15"/>
      <c r="T986" s="15"/>
      <c r="U986" s="15"/>
      <c r="V986" s="15"/>
      <c r="W986" s="15"/>
      <c r="X986" s="15"/>
      <c r="Y986" s="15"/>
      <c r="Z986" s="15"/>
    </row>
    <row r="987" spans="1:26" ht="15.75" customHeight="1" x14ac:dyDescent="0.25">
      <c r="A987" s="18"/>
      <c r="B987" s="15"/>
      <c r="C987" s="15"/>
      <c r="D987" s="15"/>
      <c r="E987" s="15"/>
      <c r="F987" s="15"/>
      <c r="G987" s="15"/>
      <c r="H987" s="15"/>
      <c r="I987" s="15"/>
      <c r="J987" s="15"/>
      <c r="K987" s="49"/>
      <c r="L987" s="15"/>
      <c r="M987" s="15"/>
      <c r="N987" s="15"/>
      <c r="O987" s="15"/>
      <c r="P987" s="15"/>
      <c r="Q987" s="15"/>
      <c r="R987" s="15"/>
      <c r="S987" s="15"/>
      <c r="T987" s="15"/>
      <c r="U987" s="15"/>
      <c r="V987" s="15"/>
      <c r="W987" s="15"/>
      <c r="X987" s="15"/>
      <c r="Y987" s="15"/>
      <c r="Z987" s="15"/>
    </row>
    <row r="988" spans="1:26" ht="15.75" customHeight="1" x14ac:dyDescent="0.25">
      <c r="A988" s="18"/>
      <c r="B988" s="15"/>
      <c r="C988" s="15"/>
      <c r="D988" s="15"/>
      <c r="E988" s="15"/>
      <c r="F988" s="15"/>
      <c r="G988" s="15"/>
      <c r="H988" s="15"/>
      <c r="I988" s="15"/>
      <c r="J988" s="15"/>
      <c r="K988" s="49"/>
      <c r="L988" s="15"/>
      <c r="M988" s="15"/>
      <c r="N988" s="15"/>
      <c r="O988" s="15"/>
      <c r="P988" s="15"/>
      <c r="Q988" s="15"/>
      <c r="R988" s="15"/>
      <c r="S988" s="15"/>
      <c r="T988" s="15"/>
      <c r="U988" s="15"/>
      <c r="V988" s="15"/>
      <c r="W988" s="15"/>
      <c r="X988" s="15"/>
      <c r="Y988" s="15"/>
      <c r="Z988" s="15"/>
    </row>
    <row r="989" spans="1:26" ht="15.75" customHeight="1" x14ac:dyDescent="0.25">
      <c r="A989" s="18"/>
      <c r="B989" s="15"/>
      <c r="C989" s="15"/>
      <c r="D989" s="15"/>
      <c r="E989" s="15"/>
      <c r="F989" s="15"/>
      <c r="G989" s="15"/>
      <c r="H989" s="15"/>
      <c r="I989" s="15"/>
      <c r="J989" s="15"/>
      <c r="K989" s="49"/>
      <c r="L989" s="15"/>
      <c r="M989" s="15"/>
      <c r="N989" s="15"/>
      <c r="O989" s="15"/>
      <c r="P989" s="15"/>
      <c r="Q989" s="15"/>
      <c r="R989" s="15"/>
      <c r="S989" s="15"/>
      <c r="T989" s="15"/>
      <c r="U989" s="15"/>
      <c r="V989" s="15"/>
      <c r="W989" s="15"/>
      <c r="X989" s="15"/>
      <c r="Y989" s="15"/>
      <c r="Z989" s="15"/>
    </row>
    <row r="990" spans="1:26" ht="15.75" customHeight="1" x14ac:dyDescent="0.25">
      <c r="A990" s="18"/>
      <c r="B990" s="15"/>
      <c r="C990" s="15"/>
      <c r="D990" s="15"/>
      <c r="E990" s="15"/>
      <c r="F990" s="15"/>
      <c r="G990" s="15"/>
      <c r="H990" s="15"/>
      <c r="I990" s="15"/>
      <c r="J990" s="15"/>
      <c r="K990" s="49"/>
      <c r="L990" s="15"/>
      <c r="M990" s="15"/>
      <c r="N990" s="15"/>
      <c r="O990" s="15"/>
      <c r="P990" s="15"/>
      <c r="Q990" s="15"/>
      <c r="R990" s="15"/>
      <c r="S990" s="15"/>
      <c r="T990" s="15"/>
      <c r="U990" s="15"/>
      <c r="V990" s="15"/>
      <c r="W990" s="15"/>
      <c r="X990" s="15"/>
      <c r="Y990" s="15"/>
      <c r="Z990" s="15"/>
    </row>
    <row r="991" spans="1:26" ht="15.75" customHeight="1" x14ac:dyDescent="0.25">
      <c r="A991" s="18"/>
      <c r="B991" s="15"/>
      <c r="C991" s="15"/>
      <c r="D991" s="15"/>
      <c r="E991" s="15"/>
      <c r="F991" s="15"/>
      <c r="G991" s="15"/>
      <c r="H991" s="15"/>
      <c r="I991" s="15"/>
      <c r="J991" s="15"/>
      <c r="K991" s="49"/>
      <c r="L991" s="15"/>
      <c r="M991" s="15"/>
      <c r="N991" s="15"/>
      <c r="O991" s="15"/>
      <c r="P991" s="15"/>
      <c r="Q991" s="15"/>
      <c r="R991" s="15"/>
      <c r="S991" s="15"/>
      <c r="T991" s="15"/>
      <c r="U991" s="15"/>
      <c r="V991" s="15"/>
      <c r="W991" s="15"/>
      <c r="X991" s="15"/>
      <c r="Y991" s="15"/>
      <c r="Z991" s="15"/>
    </row>
    <row r="992" spans="1:26" ht="15.75" customHeight="1" x14ac:dyDescent="0.25">
      <c r="A992" s="18"/>
      <c r="B992" s="15"/>
      <c r="C992" s="15"/>
      <c r="D992" s="15"/>
      <c r="E992" s="15"/>
      <c r="F992" s="15"/>
      <c r="G992" s="15"/>
      <c r="H992" s="15"/>
      <c r="I992" s="15"/>
      <c r="J992" s="15"/>
      <c r="K992" s="49"/>
      <c r="L992" s="15"/>
      <c r="M992" s="15"/>
      <c r="N992" s="15"/>
      <c r="O992" s="15"/>
      <c r="P992" s="15"/>
      <c r="Q992" s="15"/>
      <c r="R992" s="15"/>
      <c r="S992" s="15"/>
      <c r="T992" s="15"/>
      <c r="U992" s="15"/>
      <c r="V992" s="15"/>
      <c r="W992" s="15"/>
      <c r="X992" s="15"/>
      <c r="Y992" s="15"/>
      <c r="Z992" s="15"/>
    </row>
    <row r="993" spans="1:26" ht="15.75" customHeight="1" x14ac:dyDescent="0.25">
      <c r="A993" s="18"/>
      <c r="B993" s="15"/>
      <c r="C993" s="15"/>
      <c r="D993" s="15"/>
      <c r="E993" s="15"/>
      <c r="F993" s="15"/>
      <c r="G993" s="15"/>
      <c r="H993" s="15"/>
      <c r="I993" s="15"/>
      <c r="J993" s="15"/>
      <c r="K993" s="49"/>
      <c r="L993" s="15"/>
      <c r="M993" s="15"/>
      <c r="N993" s="15"/>
      <c r="O993" s="15"/>
      <c r="P993" s="15"/>
      <c r="Q993" s="15"/>
      <c r="R993" s="15"/>
      <c r="S993" s="15"/>
      <c r="T993" s="15"/>
      <c r="U993" s="15"/>
      <c r="V993" s="15"/>
      <c r="W993" s="15"/>
      <c r="X993" s="15"/>
      <c r="Y993" s="15"/>
      <c r="Z993" s="15"/>
    </row>
    <row r="994" spans="1:26" ht="15.75" customHeight="1" x14ac:dyDescent="0.25">
      <c r="A994" s="18"/>
      <c r="B994" s="15"/>
      <c r="C994" s="15"/>
      <c r="D994" s="15"/>
      <c r="E994" s="15"/>
      <c r="F994" s="15"/>
      <c r="G994" s="15"/>
      <c r="H994" s="15"/>
      <c r="I994" s="15"/>
      <c r="J994" s="15"/>
      <c r="K994" s="49"/>
      <c r="L994" s="15"/>
      <c r="M994" s="15"/>
      <c r="N994" s="15"/>
      <c r="O994" s="15"/>
      <c r="P994" s="15"/>
      <c r="Q994" s="15"/>
      <c r="R994" s="15"/>
      <c r="S994" s="15"/>
      <c r="T994" s="15"/>
      <c r="U994" s="15"/>
      <c r="V994" s="15"/>
      <c r="W994" s="15"/>
      <c r="X994" s="15"/>
      <c r="Y994" s="15"/>
      <c r="Z994" s="15"/>
    </row>
    <row r="995" spans="1:26" ht="15.75" customHeight="1" x14ac:dyDescent="0.25">
      <c r="A995" s="18"/>
      <c r="B995" s="15"/>
      <c r="C995" s="15"/>
      <c r="D995" s="15"/>
      <c r="E995" s="15"/>
      <c r="F995" s="15"/>
      <c r="G995" s="15"/>
      <c r="H995" s="15"/>
      <c r="I995" s="15"/>
      <c r="J995" s="15"/>
      <c r="K995" s="49"/>
      <c r="L995" s="15"/>
      <c r="M995" s="15"/>
      <c r="N995" s="15"/>
      <c r="O995" s="15"/>
      <c r="P995" s="15"/>
      <c r="Q995" s="15"/>
      <c r="R995" s="15"/>
      <c r="S995" s="15"/>
      <c r="T995" s="15"/>
      <c r="U995" s="15"/>
      <c r="V995" s="15"/>
      <c r="W995" s="15"/>
      <c r="X995" s="15"/>
      <c r="Y995" s="15"/>
      <c r="Z995" s="15"/>
    </row>
    <row r="996" spans="1:26" ht="15.75" customHeight="1" x14ac:dyDescent="0.25">
      <c r="A996" s="18"/>
      <c r="B996" s="15"/>
      <c r="C996" s="15"/>
      <c r="D996" s="15"/>
      <c r="E996" s="15"/>
      <c r="F996" s="15"/>
      <c r="G996" s="15"/>
      <c r="H996" s="15"/>
      <c r="I996" s="15"/>
      <c r="J996" s="15"/>
      <c r="K996" s="49"/>
      <c r="L996" s="15"/>
      <c r="M996" s="15"/>
      <c r="N996" s="15"/>
      <c r="O996" s="15"/>
      <c r="P996" s="15"/>
      <c r="Q996" s="15"/>
      <c r="R996" s="15"/>
      <c r="S996" s="15"/>
      <c r="T996" s="15"/>
      <c r="U996" s="15"/>
      <c r="V996" s="15"/>
      <c r="W996" s="15"/>
      <c r="X996" s="15"/>
      <c r="Y996" s="15"/>
      <c r="Z996" s="15"/>
    </row>
    <row r="997" spans="1:26" ht="15.75" customHeight="1" x14ac:dyDescent="0.25">
      <c r="A997" s="18"/>
      <c r="B997" s="15"/>
      <c r="C997" s="15"/>
      <c r="D997" s="15"/>
      <c r="E997" s="15"/>
      <c r="F997" s="15"/>
      <c r="G997" s="15"/>
      <c r="H997" s="15"/>
      <c r="I997" s="15"/>
      <c r="J997" s="15"/>
      <c r="K997" s="49"/>
      <c r="L997" s="15"/>
      <c r="M997" s="15"/>
      <c r="N997" s="15"/>
      <c r="O997" s="15"/>
      <c r="P997" s="15"/>
      <c r="Q997" s="15"/>
      <c r="R997" s="15"/>
      <c r="S997" s="15"/>
      <c r="T997" s="15"/>
      <c r="U997" s="15"/>
      <c r="V997" s="15"/>
      <c r="W997" s="15"/>
      <c r="X997" s="15"/>
      <c r="Y997" s="15"/>
      <c r="Z997" s="15"/>
    </row>
    <row r="998" spans="1:26" ht="15.75" customHeight="1" x14ac:dyDescent="0.25">
      <c r="A998" s="18"/>
      <c r="B998" s="15"/>
      <c r="C998" s="15"/>
      <c r="D998" s="15"/>
      <c r="E998" s="15"/>
      <c r="F998" s="15"/>
      <c r="G998" s="15"/>
      <c r="H998" s="15"/>
      <c r="I998" s="15"/>
      <c r="J998" s="15"/>
      <c r="K998" s="49"/>
      <c r="L998" s="15"/>
      <c r="M998" s="15"/>
      <c r="N998" s="15"/>
      <c r="O998" s="15"/>
      <c r="P998" s="15"/>
      <c r="Q998" s="15"/>
      <c r="R998" s="15"/>
      <c r="S998" s="15"/>
      <c r="T998" s="15"/>
      <c r="U998" s="15"/>
      <c r="V998" s="15"/>
      <c r="W998" s="15"/>
      <c r="X998" s="15"/>
      <c r="Y998" s="15"/>
      <c r="Z998" s="15"/>
    </row>
    <row r="999" spans="1:26" ht="15.75" customHeight="1" x14ac:dyDescent="0.25">
      <c r="A999" s="18"/>
      <c r="B999" s="15"/>
      <c r="C999" s="15"/>
      <c r="D999" s="15"/>
      <c r="E999" s="15"/>
      <c r="F999" s="15"/>
      <c r="G999" s="15"/>
      <c r="H999" s="15"/>
      <c r="I999" s="15"/>
      <c r="J999" s="15"/>
      <c r="K999" s="49"/>
      <c r="L999" s="15"/>
      <c r="M999" s="15"/>
      <c r="N999" s="15"/>
      <c r="O999" s="15"/>
      <c r="P999" s="15"/>
      <c r="Q999" s="15"/>
      <c r="R999" s="15"/>
      <c r="S999" s="15"/>
      <c r="T999" s="15"/>
      <c r="U999" s="15"/>
      <c r="V999" s="15"/>
      <c r="W999" s="15"/>
      <c r="X999" s="15"/>
      <c r="Y999" s="15"/>
      <c r="Z999" s="15"/>
    </row>
    <row r="1000" spans="1:26" ht="15.75" customHeight="1" x14ac:dyDescent="0.25">
      <c r="A1000" s="18"/>
      <c r="B1000" s="15"/>
      <c r="C1000" s="15"/>
      <c r="D1000" s="15"/>
      <c r="E1000" s="15"/>
      <c r="F1000" s="15"/>
      <c r="G1000" s="15"/>
      <c r="H1000" s="15"/>
      <c r="I1000" s="15"/>
      <c r="J1000" s="15"/>
      <c r="K1000" s="49"/>
      <c r="L1000" s="15"/>
      <c r="M1000" s="15"/>
      <c r="N1000" s="15"/>
      <c r="O1000" s="15"/>
      <c r="P1000" s="15"/>
      <c r="Q1000" s="15"/>
      <c r="R1000" s="15"/>
      <c r="S1000" s="15"/>
      <c r="T1000" s="15"/>
      <c r="U1000" s="15"/>
      <c r="V1000" s="15"/>
      <c r="W1000" s="15"/>
      <c r="X1000" s="15"/>
      <c r="Y1000" s="15"/>
      <c r="Z1000" s="15"/>
    </row>
    <row r="1001" spans="1:26" ht="15.75" customHeight="1" x14ac:dyDescent="0.25">
      <c r="A1001" s="18"/>
      <c r="B1001" s="15"/>
      <c r="C1001" s="15"/>
      <c r="D1001" s="15"/>
      <c r="E1001" s="15"/>
      <c r="F1001" s="15"/>
      <c r="G1001" s="15"/>
      <c r="H1001" s="15"/>
      <c r="I1001" s="15"/>
      <c r="J1001" s="15"/>
      <c r="K1001" s="49"/>
      <c r="L1001" s="15"/>
      <c r="M1001" s="15"/>
      <c r="N1001" s="15"/>
      <c r="O1001" s="15"/>
      <c r="P1001" s="15"/>
      <c r="Q1001" s="15"/>
      <c r="R1001" s="15"/>
      <c r="S1001" s="15"/>
      <c r="T1001" s="15"/>
      <c r="U1001" s="15"/>
      <c r="V1001" s="15"/>
      <c r="W1001" s="15"/>
      <c r="X1001" s="15"/>
      <c r="Y1001" s="15"/>
      <c r="Z1001" s="15"/>
    </row>
    <row r="1002" spans="1:26" ht="15.75" customHeight="1" x14ac:dyDescent="0.25">
      <c r="A1002" s="18"/>
      <c r="B1002" s="15"/>
      <c r="C1002" s="15"/>
      <c r="D1002" s="15"/>
      <c r="E1002" s="15"/>
      <c r="F1002" s="15"/>
      <c r="G1002" s="15"/>
      <c r="H1002" s="15"/>
      <c r="I1002" s="15"/>
      <c r="J1002" s="15"/>
      <c r="K1002" s="49"/>
      <c r="L1002" s="15"/>
      <c r="M1002" s="15"/>
      <c r="N1002" s="15"/>
      <c r="O1002" s="15"/>
      <c r="P1002" s="15"/>
      <c r="Q1002" s="15"/>
      <c r="R1002" s="15"/>
      <c r="S1002" s="15"/>
      <c r="T1002" s="15"/>
      <c r="U1002" s="15"/>
      <c r="V1002" s="15"/>
      <c r="W1002" s="15"/>
      <c r="X1002" s="15"/>
      <c r="Y1002" s="15"/>
      <c r="Z1002" s="15"/>
    </row>
    <row r="1003" spans="1:26" ht="15.75" customHeight="1" x14ac:dyDescent="0.25">
      <c r="A1003" s="18"/>
      <c r="B1003" s="15"/>
      <c r="C1003" s="15"/>
      <c r="D1003" s="15"/>
      <c r="E1003" s="15"/>
      <c r="F1003" s="15"/>
      <c r="G1003" s="15"/>
      <c r="H1003" s="15"/>
      <c r="I1003" s="15"/>
      <c r="J1003" s="15"/>
      <c r="K1003" s="49"/>
      <c r="L1003" s="15"/>
      <c r="M1003" s="15"/>
      <c r="N1003" s="15"/>
      <c r="O1003" s="15"/>
      <c r="P1003" s="15"/>
      <c r="Q1003" s="15"/>
      <c r="R1003" s="15"/>
      <c r="S1003" s="15"/>
      <c r="T1003" s="15"/>
      <c r="U1003" s="15"/>
      <c r="V1003" s="15"/>
      <c r="W1003" s="15"/>
      <c r="X1003" s="15"/>
      <c r="Y1003" s="15"/>
      <c r="Z1003" s="15"/>
    </row>
  </sheetData>
  <sheetProtection algorithmName="SHA-512" hashValue="mK7Zx/+UTPOuahS0dh4EbPJNKWdSbMH3S55FF9lPUUsbalOhBs34l+4yPeP0G0pxEvDV7PSAHYRfPa6ynBiw6A==" saltValue="2FdoesMDVNzHlvIegOguBw==" spinCount="100000" sheet="1" objects="1" scenarios="1"/>
  <mergeCells count="15">
    <mergeCell ref="B128:D128"/>
    <mergeCell ref="B139:D139"/>
    <mergeCell ref="B151:D151"/>
    <mergeCell ref="B2:D2"/>
    <mergeCell ref="B9:D9"/>
    <mergeCell ref="B16:D16"/>
    <mergeCell ref="B30:D30"/>
    <mergeCell ref="B50:D50"/>
    <mergeCell ref="B57:D57"/>
    <mergeCell ref="B63:D63"/>
    <mergeCell ref="B73:D73"/>
    <mergeCell ref="B83:D83"/>
    <mergeCell ref="B92:D92"/>
    <mergeCell ref="B97:D97"/>
    <mergeCell ref="B113:D113"/>
  </mergeCells>
  <conditionalFormatting sqref="J4:J7">
    <cfRule type="cellIs" dxfId="170" priority="1" stopIfTrue="1" operator="equal">
      <formula>"G"</formula>
    </cfRule>
    <cfRule type="cellIs" dxfId="169" priority="2" stopIfTrue="1" operator="equal">
      <formula>"Y"</formula>
    </cfRule>
    <cfRule type="cellIs" dxfId="168" priority="3" stopIfTrue="1" operator="equal">
      <formula>"R"</formula>
    </cfRule>
  </conditionalFormatting>
  <conditionalFormatting sqref="J11:J14">
    <cfRule type="cellIs" dxfId="167" priority="4" stopIfTrue="1" operator="equal">
      <formula>"G"</formula>
    </cfRule>
    <cfRule type="cellIs" dxfId="166" priority="5" stopIfTrue="1" operator="equal">
      <formula>"Y"</formula>
    </cfRule>
    <cfRule type="cellIs" dxfId="165" priority="6" stopIfTrue="1" operator="equal">
      <formula>"R"</formula>
    </cfRule>
  </conditionalFormatting>
  <conditionalFormatting sqref="J18:J28">
    <cfRule type="cellIs" dxfId="164" priority="7" stopIfTrue="1" operator="equal">
      <formula>"G"</formula>
    </cfRule>
    <cfRule type="cellIs" dxfId="163" priority="8" stopIfTrue="1" operator="equal">
      <formula>"Y"</formula>
    </cfRule>
    <cfRule type="cellIs" dxfId="162" priority="9" stopIfTrue="1" operator="equal">
      <formula>"R"</formula>
    </cfRule>
  </conditionalFormatting>
  <conditionalFormatting sqref="J32:J48">
    <cfRule type="cellIs" dxfId="161" priority="10" stopIfTrue="1" operator="equal">
      <formula>"G"</formula>
    </cfRule>
    <cfRule type="cellIs" dxfId="160" priority="11" stopIfTrue="1" operator="equal">
      <formula>"Y"</formula>
    </cfRule>
    <cfRule type="cellIs" dxfId="159" priority="12" stopIfTrue="1" operator="equal">
      <formula>"R"</formula>
    </cfRule>
  </conditionalFormatting>
  <conditionalFormatting sqref="J52:J55">
    <cfRule type="cellIs" dxfId="158" priority="13" stopIfTrue="1" operator="equal">
      <formula>"G"</formula>
    </cfRule>
    <cfRule type="cellIs" dxfId="157" priority="14" stopIfTrue="1" operator="equal">
      <formula>"Y"</formula>
    </cfRule>
    <cfRule type="cellIs" dxfId="156" priority="15" stopIfTrue="1" operator="equal">
      <formula>"R"</formula>
    </cfRule>
  </conditionalFormatting>
  <conditionalFormatting sqref="J59:J61">
    <cfRule type="cellIs" dxfId="155" priority="16" stopIfTrue="1" operator="equal">
      <formula>"G"</formula>
    </cfRule>
    <cfRule type="cellIs" dxfId="154" priority="17" stopIfTrue="1" operator="equal">
      <formula>"Y"</formula>
    </cfRule>
    <cfRule type="cellIs" dxfId="153" priority="18" stopIfTrue="1" operator="equal">
      <formula>"R"</formula>
    </cfRule>
  </conditionalFormatting>
  <conditionalFormatting sqref="J65:J71">
    <cfRule type="cellIs" dxfId="152" priority="19" stopIfTrue="1" operator="equal">
      <formula>"G"</formula>
    </cfRule>
    <cfRule type="cellIs" dxfId="151" priority="20" stopIfTrue="1" operator="equal">
      <formula>"Y"</formula>
    </cfRule>
    <cfRule type="cellIs" dxfId="150" priority="21" stopIfTrue="1" operator="equal">
      <formula>"R"</formula>
    </cfRule>
  </conditionalFormatting>
  <conditionalFormatting sqref="J75:J81">
    <cfRule type="cellIs" dxfId="149" priority="22" stopIfTrue="1" operator="equal">
      <formula>"G"</formula>
    </cfRule>
    <cfRule type="cellIs" dxfId="148" priority="23" stopIfTrue="1" operator="equal">
      <formula>"Y"</formula>
    </cfRule>
    <cfRule type="cellIs" dxfId="147" priority="24" stopIfTrue="1" operator="equal">
      <formula>"R"</formula>
    </cfRule>
  </conditionalFormatting>
  <conditionalFormatting sqref="J85:J90">
    <cfRule type="cellIs" dxfId="146" priority="25" stopIfTrue="1" operator="equal">
      <formula>"G"</formula>
    </cfRule>
    <cfRule type="cellIs" dxfId="145" priority="26" stopIfTrue="1" operator="equal">
      <formula>"Y"</formula>
    </cfRule>
    <cfRule type="cellIs" dxfId="144" priority="27" stopIfTrue="1" operator="equal">
      <formula>"R"</formula>
    </cfRule>
  </conditionalFormatting>
  <conditionalFormatting sqref="J94:J95">
    <cfRule type="cellIs" dxfId="143" priority="28" stopIfTrue="1" operator="equal">
      <formula>"G"</formula>
    </cfRule>
    <cfRule type="cellIs" dxfId="142" priority="29" stopIfTrue="1" operator="equal">
      <formula>"Y"</formula>
    </cfRule>
    <cfRule type="cellIs" dxfId="141" priority="30" stopIfTrue="1" operator="equal">
      <formula>"R"</formula>
    </cfRule>
  </conditionalFormatting>
  <conditionalFormatting sqref="J99:J111">
    <cfRule type="cellIs" dxfId="140" priority="31" stopIfTrue="1" operator="equal">
      <formula>"G"</formula>
    </cfRule>
    <cfRule type="cellIs" dxfId="139" priority="32" stopIfTrue="1" operator="equal">
      <formula>"Y"</formula>
    </cfRule>
    <cfRule type="cellIs" dxfId="138" priority="33" stopIfTrue="1" operator="equal">
      <formula>"R"</formula>
    </cfRule>
  </conditionalFormatting>
  <conditionalFormatting sqref="J115:J126">
    <cfRule type="cellIs" dxfId="137" priority="34" stopIfTrue="1" operator="equal">
      <formula>"G"</formula>
    </cfRule>
    <cfRule type="cellIs" dxfId="136" priority="35" stopIfTrue="1" operator="equal">
      <formula>"Y"</formula>
    </cfRule>
    <cfRule type="cellIs" dxfId="135" priority="36" stopIfTrue="1" operator="equal">
      <formula>"R"</formula>
    </cfRule>
  </conditionalFormatting>
  <conditionalFormatting sqref="J130:J137">
    <cfRule type="cellIs" dxfId="134" priority="37" stopIfTrue="1" operator="equal">
      <formula>"G"</formula>
    </cfRule>
    <cfRule type="cellIs" dxfId="133" priority="38" stopIfTrue="1" operator="equal">
      <formula>"Y"</formula>
    </cfRule>
    <cfRule type="cellIs" dxfId="132" priority="39" stopIfTrue="1" operator="equal">
      <formula>"R"</formula>
    </cfRule>
  </conditionalFormatting>
  <conditionalFormatting sqref="J141:J149">
    <cfRule type="cellIs" dxfId="131" priority="40" stopIfTrue="1" operator="equal">
      <formula>"G"</formula>
    </cfRule>
    <cfRule type="cellIs" dxfId="130" priority="41" stopIfTrue="1" operator="equal">
      <formula>"Y"</formula>
    </cfRule>
    <cfRule type="cellIs" dxfId="129" priority="42" stopIfTrue="1" operator="equal">
      <formula>"R"</formula>
    </cfRule>
  </conditionalFormatting>
  <conditionalFormatting sqref="J153:J199">
    <cfRule type="cellIs" dxfId="128" priority="43" stopIfTrue="1" operator="equal">
      <formula>"G"</formula>
    </cfRule>
    <cfRule type="cellIs" dxfId="127" priority="44" stopIfTrue="1" operator="equal">
      <formula>"Y"</formula>
    </cfRule>
    <cfRule type="cellIs" dxfId="126" priority="45" stopIfTrue="1" operator="equal">
      <formula>"R"</formula>
    </cfRule>
  </conditionalFormatting>
  <dataValidations count="1">
    <dataValidation type="list" allowBlank="1" showErrorMessage="1" sqref="J4:J7 J11:J14 J153:J199 J32:J48 J52:J55 J59:J61 J65:J71 J75:J81 J85:J90 J94:J95 J99:J111 J115:J126 J130:J137 J141:J149 J18:J28" xr:uid="{00000000-0002-0000-0600-000000000000}">
      <formula1>Judgement</formula1>
    </dataValidation>
  </dataValidations>
  <pageMargins left="0.25" right="0.25" top="0.5" bottom="0.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Assembly Process</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1.01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30" x14ac:dyDescent="0.25">
      <c r="A4" s="56" t="s">
        <v>600</v>
      </c>
      <c r="B4" s="57" t="s">
        <v>601</v>
      </c>
      <c r="C4" s="57" t="s">
        <v>602</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603</v>
      </c>
      <c r="B5" s="57" t="s">
        <v>604</v>
      </c>
      <c r="C5" s="57" t="s">
        <v>605</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606</v>
      </c>
      <c r="B6" s="57" t="s">
        <v>607</v>
      </c>
      <c r="C6" s="57" t="s">
        <v>608</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609</v>
      </c>
      <c r="B7" s="57" t="s">
        <v>610</v>
      </c>
      <c r="C7" s="57" t="s">
        <v>611</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612</v>
      </c>
      <c r="B8" s="57" t="s">
        <v>613</v>
      </c>
      <c r="C8" s="57" t="s">
        <v>614</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615</v>
      </c>
      <c r="B9" s="57" t="s">
        <v>616</v>
      </c>
      <c r="C9" s="57" t="s">
        <v>617</v>
      </c>
      <c r="D9" s="57"/>
      <c r="E9" s="22"/>
      <c r="F9" s="22"/>
      <c r="G9" s="22"/>
      <c r="H9" s="58"/>
      <c r="I9" s="58"/>
      <c r="J9" s="22"/>
      <c r="K9" s="49"/>
      <c r="L9" s="15"/>
      <c r="M9" s="15"/>
      <c r="N9" s="15"/>
      <c r="O9" s="15"/>
      <c r="P9" s="15"/>
      <c r="Q9" s="15"/>
      <c r="R9" s="15"/>
      <c r="S9" s="15"/>
      <c r="T9" s="15"/>
      <c r="U9" s="15"/>
      <c r="V9" s="15"/>
      <c r="W9" s="15"/>
      <c r="X9" s="15"/>
      <c r="Y9" s="15"/>
      <c r="Z9"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A3gl3X8okljoYhUXV0/XuiOaAYCx3oB07uJ+v4b1/lUInOM8WZd2KJnfIWTb6Ga1NKHqOP2o2Y0VJt3dBkDZQ==" saltValue="/w63DWMdAk3c+JCe+RpUzQ==" spinCount="100000" sheet="1" objects="1" scenarios="1"/>
  <mergeCells count="1">
    <mergeCell ref="A1:J1"/>
  </mergeCells>
  <conditionalFormatting sqref="J4:J9">
    <cfRule type="cellIs" dxfId="124" priority="2" stopIfTrue="1" operator="equal">
      <formula>"G"</formula>
    </cfRule>
    <cfRule type="cellIs" dxfId="123" priority="3" stopIfTrue="1" operator="equal">
      <formula>"Y"</formula>
    </cfRule>
    <cfRule type="cellIs" dxfId="122" priority="4" stopIfTrue="1" operator="equal">
      <formula>"R"</formula>
    </cfRule>
  </conditionalFormatting>
  <dataValidations count="1">
    <dataValidation type="list" allowBlank="1" showErrorMessage="1" sqref="J4:J9" xr:uid="{00000000-0002-0000-0700-000000000000}">
      <formula1>Judgement</formula1>
    </dataValidation>
  </dataValidations>
  <hyperlinks>
    <hyperlink ref="A1:J1" location="'Cover Summary Sheet'!A1" display="Back to Cover Sheet" xr:uid="{4ED491B6-8C10-47FF-8673-E54437EAB5F9}"/>
  </hyperlinks>
  <pageMargins left="0.25" right="0.25" top="0.75" bottom="0.75" header="0" footer="0"/>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7006E39-BB98-46D5-A845-73D69DCA5631}">
            <xm:f>COUNTIF('Cover Summary Sheet'!$B$33:$C$58,'Tab Selection Criteria'!$B$3)=0</xm:f>
            <x14:dxf>
              <font>
                <color theme="0"/>
              </font>
              <fill>
                <patternFill>
                  <bgColor theme="0"/>
                </patternFill>
              </fill>
            </x14:dxf>
          </x14:cfRule>
          <xm:sqref>A2:J9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Balancer Process</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2.0099999999999998</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30" x14ac:dyDescent="0.25">
      <c r="A4" s="56" t="s">
        <v>618</v>
      </c>
      <c r="B4" s="57" t="s">
        <v>619</v>
      </c>
      <c r="C4" s="57" t="s">
        <v>620</v>
      </c>
      <c r="D4" s="57"/>
      <c r="E4" s="22"/>
      <c r="F4" s="22"/>
      <c r="G4" s="22"/>
      <c r="H4" s="58"/>
      <c r="I4" s="58"/>
      <c r="J4" s="22"/>
      <c r="K4" s="49"/>
      <c r="L4" s="15"/>
      <c r="M4" s="15"/>
      <c r="N4" s="15"/>
      <c r="O4" s="15"/>
      <c r="P4" s="15"/>
      <c r="Q4" s="15"/>
      <c r="R4" s="15"/>
      <c r="S4" s="15"/>
      <c r="T4" s="15"/>
      <c r="U4" s="15"/>
      <c r="V4" s="15"/>
      <c r="W4" s="15"/>
      <c r="X4" s="15"/>
      <c r="Y4" s="15"/>
      <c r="Z4" s="15"/>
    </row>
    <row r="5" spans="1:26" ht="60" x14ac:dyDescent="0.25">
      <c r="A5" s="56" t="s">
        <v>621</v>
      </c>
      <c r="B5" s="57" t="s">
        <v>622</v>
      </c>
      <c r="C5" s="57" t="s">
        <v>623</v>
      </c>
      <c r="D5" s="57"/>
      <c r="E5" s="22"/>
      <c r="F5" s="22"/>
      <c r="G5" s="22"/>
      <c r="H5" s="58"/>
      <c r="I5" s="58"/>
      <c r="J5" s="22"/>
      <c r="K5" s="49"/>
      <c r="L5" s="15"/>
      <c r="M5" s="15"/>
      <c r="N5" s="15"/>
      <c r="O5" s="15"/>
      <c r="P5" s="15"/>
      <c r="Q5" s="15"/>
      <c r="R5" s="15"/>
      <c r="S5" s="15"/>
      <c r="T5" s="15"/>
      <c r="U5" s="15"/>
      <c r="V5" s="15"/>
      <c r="W5" s="15"/>
      <c r="X5" s="15"/>
      <c r="Y5" s="15"/>
      <c r="Z5" s="15"/>
    </row>
    <row r="6" spans="1:26" ht="90" x14ac:dyDescent="0.25">
      <c r="A6" s="56" t="s">
        <v>624</v>
      </c>
      <c r="B6" s="57" t="s">
        <v>625</v>
      </c>
      <c r="C6" s="57" t="s">
        <v>626</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627</v>
      </c>
      <c r="B7" s="57" t="s">
        <v>628</v>
      </c>
      <c r="C7" s="57" t="s">
        <v>629</v>
      </c>
      <c r="D7" s="57"/>
      <c r="E7" s="22"/>
      <c r="F7" s="22"/>
      <c r="G7" s="22"/>
      <c r="H7" s="58"/>
      <c r="I7" s="58"/>
      <c r="J7" s="22"/>
      <c r="K7" s="49"/>
      <c r="L7" s="15"/>
      <c r="M7" s="15"/>
      <c r="N7" s="15"/>
      <c r="O7" s="15"/>
      <c r="P7" s="15"/>
      <c r="Q7" s="15"/>
      <c r="R7" s="15"/>
      <c r="S7" s="15"/>
      <c r="T7" s="15"/>
      <c r="U7" s="15"/>
      <c r="V7" s="15"/>
      <c r="W7" s="15"/>
      <c r="X7" s="15"/>
      <c r="Y7" s="15"/>
      <c r="Z7" s="15"/>
    </row>
    <row r="8" spans="1:26" ht="105" x14ac:dyDescent="0.25">
      <c r="A8" s="56" t="s">
        <v>630</v>
      </c>
      <c r="B8" s="57" t="s">
        <v>631</v>
      </c>
      <c r="C8" s="57" t="s">
        <v>632</v>
      </c>
      <c r="D8" s="57"/>
      <c r="E8" s="22"/>
      <c r="F8" s="22"/>
      <c r="G8" s="22"/>
      <c r="H8" s="58"/>
      <c r="I8" s="58"/>
      <c r="J8" s="22"/>
      <c r="K8" s="49"/>
      <c r="L8" s="15"/>
      <c r="M8" s="15"/>
      <c r="N8" s="15"/>
      <c r="O8" s="15"/>
      <c r="P8" s="15"/>
      <c r="Q8" s="15"/>
      <c r="R8" s="15"/>
      <c r="S8" s="15"/>
      <c r="T8" s="15"/>
      <c r="U8" s="15"/>
      <c r="V8" s="15"/>
      <c r="W8" s="15"/>
      <c r="X8" s="15"/>
      <c r="Y8" s="15"/>
      <c r="Z8" s="15"/>
    </row>
    <row r="9" spans="1:26" ht="60" x14ac:dyDescent="0.25">
      <c r="A9" s="56" t="s">
        <v>633</v>
      </c>
      <c r="B9" s="57" t="s">
        <v>634</v>
      </c>
      <c r="C9" s="57" t="s">
        <v>635</v>
      </c>
      <c r="D9" s="57"/>
      <c r="E9" s="22"/>
      <c r="F9" s="22"/>
      <c r="G9" s="22"/>
      <c r="H9" s="58"/>
      <c r="I9" s="58"/>
      <c r="J9" s="22"/>
      <c r="K9" s="49"/>
      <c r="L9" s="15"/>
      <c r="M9" s="15"/>
      <c r="N9" s="15"/>
      <c r="O9" s="15"/>
      <c r="P9" s="15"/>
      <c r="Q9" s="15"/>
      <c r="R9" s="15"/>
      <c r="S9" s="15"/>
      <c r="T9" s="15"/>
      <c r="U9" s="15"/>
      <c r="V9" s="15"/>
      <c r="W9" s="15"/>
      <c r="X9" s="15"/>
      <c r="Y9" s="15"/>
      <c r="Z9" s="15"/>
    </row>
    <row r="10" spans="1:26" ht="90" x14ac:dyDescent="0.25">
      <c r="A10" s="56" t="s">
        <v>636</v>
      </c>
      <c r="B10" s="57" t="s">
        <v>637</v>
      </c>
      <c r="C10" s="57" t="s">
        <v>638</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75" x14ac:dyDescent="0.25">
      <c r="A11" s="56" t="s">
        <v>639</v>
      </c>
      <c r="B11" s="57" t="s">
        <v>640</v>
      </c>
      <c r="C11" s="57" t="s">
        <v>641</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642</v>
      </c>
      <c r="B12" s="57" t="s">
        <v>643</v>
      </c>
      <c r="C12" s="57" t="s">
        <v>644</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90" x14ac:dyDescent="0.25">
      <c r="A13" s="56" t="s">
        <v>645</v>
      </c>
      <c r="B13" s="57" t="s">
        <v>646</v>
      </c>
      <c r="C13" s="57" t="s">
        <v>647</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105" x14ac:dyDescent="0.25">
      <c r="A14" s="56" t="s">
        <v>648</v>
      </c>
      <c r="B14" s="57" t="s">
        <v>649</v>
      </c>
      <c r="C14" s="57" t="s">
        <v>650</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60" x14ac:dyDescent="0.25">
      <c r="A15" s="56" t="s">
        <v>651</v>
      </c>
      <c r="B15" s="57" t="s">
        <v>652</v>
      </c>
      <c r="C15" s="57" t="s">
        <v>653</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60" x14ac:dyDescent="0.25">
      <c r="A16" s="56" t="s">
        <v>654</v>
      </c>
      <c r="B16" s="57" t="s">
        <v>655</v>
      </c>
      <c r="C16" s="57" t="s">
        <v>656</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45" x14ac:dyDescent="0.25">
      <c r="A17" s="56" t="s">
        <v>657</v>
      </c>
      <c r="B17" s="57" t="s">
        <v>658</v>
      </c>
      <c r="C17" s="57" t="s">
        <v>659</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60" x14ac:dyDescent="0.25">
      <c r="A18" s="56" t="s">
        <v>660</v>
      </c>
      <c r="B18" s="57" t="s">
        <v>661</v>
      </c>
      <c r="C18" s="57" t="s">
        <v>662</v>
      </c>
      <c r="D18" s="57"/>
      <c r="E18" s="22"/>
      <c r="F18" s="22"/>
      <c r="G18" s="22"/>
      <c r="H18" s="58"/>
      <c r="I18" s="58"/>
      <c r="J18" s="22"/>
      <c r="K18" s="49"/>
      <c r="L18" s="15"/>
      <c r="M18" s="15"/>
      <c r="N18" s="15"/>
      <c r="O18" s="15"/>
      <c r="P18" s="15"/>
      <c r="Q18" s="15"/>
      <c r="R18" s="15"/>
      <c r="S18" s="15"/>
      <c r="T18" s="15"/>
      <c r="U18" s="15"/>
      <c r="V18" s="15"/>
      <c r="W18" s="15"/>
      <c r="X18" s="15"/>
      <c r="Y18" s="15"/>
      <c r="Z18" s="15"/>
    </row>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rZOFUyrzC+fbpumOpf9zrUr2PXD5AWCk+PozRZsnjiwfkk5QWNUw0ZIuEmmONhe41c2cJYcMaOhSUB+wVFmzQ==" saltValue="kMax2h1NFPUOeKnsHeZ5VQ==" spinCount="100000" sheet="1" objects="1" scenarios="1"/>
  <mergeCells count="1">
    <mergeCell ref="A1:J1"/>
  </mergeCells>
  <conditionalFormatting sqref="J4:J18">
    <cfRule type="cellIs" dxfId="120" priority="2" stopIfTrue="1" operator="equal">
      <formula>"G"</formula>
    </cfRule>
    <cfRule type="cellIs" dxfId="119" priority="3" stopIfTrue="1" operator="equal">
      <formula>"Y"</formula>
    </cfRule>
    <cfRule type="cellIs" dxfId="118" priority="4" stopIfTrue="1" operator="equal">
      <formula>"R"</formula>
    </cfRule>
  </conditionalFormatting>
  <dataValidations disablePrompts="1" count="1">
    <dataValidation type="list" allowBlank="1" showErrorMessage="1" sqref="J4:J18" xr:uid="{00000000-0002-0000-0800-000000000000}">
      <formula1>Judgement</formula1>
    </dataValidation>
  </dataValidations>
  <hyperlinks>
    <hyperlink ref="A1:J1" location="'Cover Summary Sheet'!A1" display="Back to Cover Sheet" xr:uid="{07AFF89D-0FDF-41AF-8B8E-984C80AC479F}"/>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7E905FF2-910A-4BD0-A275-0585EDE8D7B5}">
            <xm:f>COUNTIF('Cover Summary Sheet'!$B$33:$C$58,'Tab Selection Criteria'!$B$4)=0</xm:f>
            <x14:dxf>
              <font>
                <color theme="0"/>
              </font>
              <fill>
                <patternFill>
                  <bgColor theme="0"/>
                </patternFill>
              </fill>
            </x14:dxf>
          </x14:cfRule>
          <xm:sqref>A2:J18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Blow Molding Process</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3.01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663</v>
      </c>
      <c r="B4" s="57" t="s">
        <v>664</v>
      </c>
      <c r="C4" s="57" t="s">
        <v>665</v>
      </c>
      <c r="D4" s="57"/>
      <c r="E4" s="22"/>
      <c r="F4" s="22"/>
      <c r="G4" s="22"/>
      <c r="H4" s="58"/>
      <c r="I4" s="58"/>
      <c r="J4" s="22"/>
      <c r="K4" s="49"/>
      <c r="L4" s="15"/>
      <c r="M4" s="15"/>
      <c r="N4" s="15"/>
      <c r="O4" s="15"/>
      <c r="P4" s="15"/>
      <c r="Q4" s="15"/>
      <c r="R4" s="15"/>
      <c r="S4" s="15"/>
      <c r="T4" s="15"/>
      <c r="U4" s="15"/>
      <c r="V4" s="15"/>
      <c r="W4" s="15"/>
      <c r="X4" s="15"/>
      <c r="Y4" s="15"/>
      <c r="Z4" s="15"/>
    </row>
    <row r="5" spans="1:26" ht="225" x14ac:dyDescent="0.25">
      <c r="A5" s="56" t="s">
        <v>666</v>
      </c>
      <c r="B5" s="57" t="s">
        <v>667</v>
      </c>
      <c r="C5" s="57" t="s">
        <v>668</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669</v>
      </c>
      <c r="B6" s="57" t="s">
        <v>670</v>
      </c>
      <c r="C6" s="57" t="s">
        <v>671</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672</v>
      </c>
      <c r="B7" s="57" t="s">
        <v>673</v>
      </c>
      <c r="C7" s="57" t="s">
        <v>674</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675</v>
      </c>
      <c r="B8" s="57" t="s">
        <v>676</v>
      </c>
      <c r="C8" s="57" t="s">
        <v>677</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678</v>
      </c>
      <c r="B9" s="57" t="s">
        <v>679</v>
      </c>
      <c r="C9" s="57" t="s">
        <v>680</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681</v>
      </c>
      <c r="B10" s="57" t="s">
        <v>682</v>
      </c>
      <c r="C10" s="57" t="s">
        <v>683</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30" x14ac:dyDescent="0.25">
      <c r="A11" s="56" t="s">
        <v>684</v>
      </c>
      <c r="B11" s="57" t="s">
        <v>685</v>
      </c>
      <c r="C11" s="57" t="s">
        <v>686</v>
      </c>
      <c r="D11" s="57"/>
      <c r="E11" s="22"/>
      <c r="F11" s="22"/>
      <c r="G11" s="22"/>
      <c r="H11" s="58"/>
      <c r="I11" s="58"/>
      <c r="J11" s="22"/>
      <c r="K11" s="49"/>
      <c r="L11" s="15"/>
      <c r="M11" s="15"/>
      <c r="N11" s="15"/>
      <c r="O11" s="15"/>
      <c r="P11" s="15"/>
      <c r="Q11" s="15"/>
      <c r="R11" s="15"/>
      <c r="S11" s="15"/>
      <c r="T11" s="15"/>
      <c r="U11" s="15"/>
      <c r="V11" s="15"/>
      <c r="W11" s="15"/>
      <c r="X11" s="15"/>
      <c r="Y11" s="15"/>
      <c r="Z11"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10gjMaZ1jE0RyWLVCqO7DW+zNEA82RoHtYDYS2waXNp6GAGnjeUtFVjilxTfqjB8HuBLC3xs75HnpsIyaatVwg==" saltValue="gyU7dmK3iF1U7UK34wpFqQ==" spinCount="100000" sheet="1" objects="1" scenarios="1"/>
  <mergeCells count="1">
    <mergeCell ref="A1:J1"/>
  </mergeCells>
  <conditionalFormatting sqref="J4:J11">
    <cfRule type="cellIs" dxfId="116" priority="2" stopIfTrue="1" operator="equal">
      <formula>"G"</formula>
    </cfRule>
    <cfRule type="cellIs" dxfId="115" priority="3" stopIfTrue="1" operator="equal">
      <formula>"Y"</formula>
    </cfRule>
    <cfRule type="cellIs" dxfId="114" priority="4" stopIfTrue="1" operator="equal">
      <formula>"R"</formula>
    </cfRule>
  </conditionalFormatting>
  <dataValidations count="1">
    <dataValidation type="list" allowBlank="1" showErrorMessage="1" sqref="J4:J11" xr:uid="{00000000-0002-0000-0900-000000000000}">
      <formula1>Judgement</formula1>
    </dataValidation>
  </dataValidations>
  <hyperlinks>
    <hyperlink ref="A1:J1" location="'Cover Summary Sheet'!A1" display="Back to Cover Sheet" xr:uid="{4B0C9975-C3A1-4211-A042-2F9A6451370E}"/>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061D7D08-C3C9-4F6F-A125-808B9D2AED93}">
            <xm:f>COUNTIF('Cover Summary Sheet'!$B$33:$C$58,'Tab Selection Criteria'!$B$5)=0</xm:f>
            <x14:dxf>
              <font>
                <color theme="0"/>
              </font>
              <fill>
                <patternFill>
                  <bgColor theme="0"/>
                </patternFill>
              </fill>
            </x14:dxf>
          </x14:cfRule>
          <xm:sqref>A2:J11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Clean Room</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4.01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30" x14ac:dyDescent="0.25">
      <c r="A4" s="56" t="s">
        <v>687</v>
      </c>
      <c r="B4" s="57" t="s">
        <v>688</v>
      </c>
      <c r="C4" s="57" t="s">
        <v>689</v>
      </c>
      <c r="D4" s="57"/>
      <c r="E4" s="22"/>
      <c r="F4" s="22"/>
      <c r="G4" s="22"/>
      <c r="H4" s="58"/>
      <c r="I4" s="58"/>
      <c r="J4" s="22"/>
      <c r="K4" s="49"/>
      <c r="L4" s="15"/>
      <c r="M4" s="15"/>
      <c r="N4" s="15"/>
      <c r="O4" s="15"/>
      <c r="P4" s="15"/>
      <c r="Q4" s="15"/>
      <c r="R4" s="15"/>
      <c r="S4" s="15"/>
      <c r="T4" s="15"/>
      <c r="U4" s="15"/>
      <c r="V4" s="15"/>
      <c r="W4" s="15"/>
      <c r="X4" s="15"/>
      <c r="Y4" s="15"/>
      <c r="Z4" s="15"/>
    </row>
    <row r="5" spans="1:26" ht="30" x14ac:dyDescent="0.25">
      <c r="A5" s="56" t="s">
        <v>690</v>
      </c>
      <c r="B5" s="57" t="s">
        <v>691</v>
      </c>
      <c r="C5" s="57" t="s">
        <v>689</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692</v>
      </c>
      <c r="B6" s="57" t="s">
        <v>693</v>
      </c>
      <c r="C6" s="57" t="s">
        <v>689</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694</v>
      </c>
      <c r="B7" s="57" t="s">
        <v>695</v>
      </c>
      <c r="C7" s="57" t="s">
        <v>696</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697</v>
      </c>
      <c r="B8" s="57" t="s">
        <v>698</v>
      </c>
      <c r="C8" s="57" t="s">
        <v>699</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700</v>
      </c>
      <c r="B9" s="57" t="s">
        <v>701</v>
      </c>
      <c r="C9" s="57" t="s">
        <v>702</v>
      </c>
      <c r="D9" s="57"/>
      <c r="E9" s="22"/>
      <c r="F9" s="22"/>
      <c r="G9" s="22"/>
      <c r="H9" s="58"/>
      <c r="I9" s="58"/>
      <c r="J9" s="22"/>
      <c r="K9" s="49"/>
      <c r="L9" s="15"/>
      <c r="M9" s="15"/>
      <c r="N9" s="15"/>
      <c r="O9" s="15"/>
      <c r="P9" s="15"/>
      <c r="Q9" s="15"/>
      <c r="R9" s="15"/>
      <c r="S9" s="15"/>
      <c r="T9" s="15"/>
      <c r="U9" s="15"/>
      <c r="V9" s="15"/>
      <c r="W9" s="15"/>
      <c r="X9" s="15"/>
      <c r="Y9" s="15"/>
      <c r="Z9" s="15"/>
    </row>
    <row r="10" spans="1:26" ht="30" x14ac:dyDescent="0.25">
      <c r="A10" s="56" t="s">
        <v>703</v>
      </c>
      <c r="B10" s="57" t="s">
        <v>704</v>
      </c>
      <c r="C10" s="57" t="s">
        <v>705</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30" x14ac:dyDescent="0.25">
      <c r="A11" s="56" t="s">
        <v>706</v>
      </c>
      <c r="B11" s="57" t="s">
        <v>707</v>
      </c>
      <c r="C11" s="57" t="s">
        <v>708</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709</v>
      </c>
      <c r="B12" s="57" t="s">
        <v>710</v>
      </c>
      <c r="C12" s="57" t="s">
        <v>711</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45" x14ac:dyDescent="0.25">
      <c r="A13" s="56" t="s">
        <v>712</v>
      </c>
      <c r="B13" s="57" t="s">
        <v>713</v>
      </c>
      <c r="C13" s="57" t="s">
        <v>714</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715</v>
      </c>
      <c r="B14" s="57" t="s">
        <v>716</v>
      </c>
      <c r="C14" s="57" t="s">
        <v>714</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30" x14ac:dyDescent="0.25">
      <c r="A15" s="56" t="s">
        <v>717</v>
      </c>
      <c r="B15" s="57" t="s">
        <v>718</v>
      </c>
      <c r="C15" s="57" t="s">
        <v>719</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30" x14ac:dyDescent="0.25">
      <c r="A16" s="56" t="s">
        <v>720</v>
      </c>
      <c r="B16" s="57" t="s">
        <v>721</v>
      </c>
      <c r="C16" s="57" t="s">
        <v>722</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30" x14ac:dyDescent="0.25">
      <c r="A17" s="56" t="s">
        <v>723</v>
      </c>
      <c r="B17" s="57" t="s">
        <v>724</v>
      </c>
      <c r="C17" s="57" t="s">
        <v>714</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30" x14ac:dyDescent="0.25">
      <c r="A18" s="56" t="s">
        <v>725</v>
      </c>
      <c r="B18" s="57" t="s">
        <v>726</v>
      </c>
      <c r="C18" s="57" t="s">
        <v>689</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30" x14ac:dyDescent="0.25">
      <c r="A19" s="56" t="s">
        <v>727</v>
      </c>
      <c r="B19" s="57" t="s">
        <v>728</v>
      </c>
      <c r="C19" s="57" t="s">
        <v>689</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60" x14ac:dyDescent="0.25">
      <c r="A20" s="56" t="s">
        <v>729</v>
      </c>
      <c r="B20" s="57" t="s">
        <v>730</v>
      </c>
      <c r="C20" s="57" t="s">
        <v>731</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45" x14ac:dyDescent="0.25">
      <c r="A21" s="56" t="s">
        <v>732</v>
      </c>
      <c r="B21" s="57" t="s">
        <v>733</v>
      </c>
      <c r="C21" s="57" t="s">
        <v>711</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45" x14ac:dyDescent="0.25">
      <c r="A22" s="56" t="s">
        <v>734</v>
      </c>
      <c r="B22" s="57" t="s">
        <v>735</v>
      </c>
      <c r="C22" s="57" t="s">
        <v>722</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30" x14ac:dyDescent="0.25">
      <c r="A23" s="56" t="s">
        <v>736</v>
      </c>
      <c r="B23" s="57" t="s">
        <v>737</v>
      </c>
      <c r="C23" s="57" t="s">
        <v>722</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60" x14ac:dyDescent="0.25">
      <c r="A24" s="56" t="s">
        <v>738</v>
      </c>
      <c r="B24" s="57" t="s">
        <v>739</v>
      </c>
      <c r="C24" s="57" t="s">
        <v>740</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75" x14ac:dyDescent="0.25">
      <c r="A25" s="56" t="s">
        <v>741</v>
      </c>
      <c r="B25" s="57" t="s">
        <v>742</v>
      </c>
      <c r="C25" s="57" t="s">
        <v>743</v>
      </c>
      <c r="D25" s="57"/>
      <c r="E25" s="22"/>
      <c r="F25" s="22"/>
      <c r="G25" s="22"/>
      <c r="H25" s="58"/>
      <c r="I25" s="58"/>
      <c r="J25" s="22"/>
      <c r="K25" s="49"/>
      <c r="L25" s="15"/>
      <c r="M25" s="15"/>
      <c r="N25" s="15"/>
      <c r="O25" s="15"/>
      <c r="P25" s="15"/>
      <c r="Q25" s="15"/>
      <c r="R25" s="15"/>
      <c r="S25" s="15"/>
      <c r="T25" s="15"/>
      <c r="U25" s="15"/>
      <c r="V25" s="15"/>
      <c r="W25" s="15"/>
      <c r="X25" s="15"/>
      <c r="Y25" s="15"/>
      <c r="Z25" s="15"/>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y5ZIGdPea6RM1KvgBLuAiDNXvtg+18PmFmgLG4GjqQh2e6cn+9dnoonkv4fipVsRZIbZ/N8anupqfBJN363w6A==" saltValue="VzEh65xe1CxYbo3k5osXhg==" spinCount="100000" sheet="1" objects="1" scenarios="1"/>
  <mergeCells count="1">
    <mergeCell ref="A1:J1"/>
  </mergeCells>
  <conditionalFormatting sqref="J4:J25">
    <cfRule type="cellIs" dxfId="112" priority="2" stopIfTrue="1" operator="equal">
      <formula>"G"</formula>
    </cfRule>
    <cfRule type="cellIs" dxfId="111" priority="3" stopIfTrue="1" operator="equal">
      <formula>"Y"</formula>
    </cfRule>
    <cfRule type="cellIs" dxfId="110" priority="4" stopIfTrue="1" operator="equal">
      <formula>"R"</formula>
    </cfRule>
  </conditionalFormatting>
  <dataValidations count="1">
    <dataValidation type="list" allowBlank="1" showErrorMessage="1" sqref="J4:J25" xr:uid="{00000000-0002-0000-0A00-000000000000}">
      <formula1>Judgement</formula1>
    </dataValidation>
  </dataValidations>
  <hyperlinks>
    <hyperlink ref="A1:J1" location="'Cover Summary Sheet'!A1" display="Back to Cover Sheet" xr:uid="{DF2120A7-2315-47FF-98D3-709D2534DD9E}"/>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30C61250-122F-4612-90C5-44E4C57F9179}">
            <xm:f>COUNTIF('Cover Summary Sheet'!$B$33:$C$58,'Tab Selection Criteria'!$B$6)=0</xm:f>
            <x14:dxf>
              <font>
                <color theme="0"/>
              </font>
              <fill>
                <patternFill>
                  <bgColor theme="0"/>
                </patternFill>
              </fill>
            </x14:dxf>
          </x14:cfRule>
          <xm:sqref>A2:J25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Ductile Iron Castings</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5.01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744</v>
      </c>
      <c r="B4" s="57" t="s">
        <v>745</v>
      </c>
      <c r="C4" s="57" t="s">
        <v>746</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747</v>
      </c>
      <c r="B5" s="57" t="s">
        <v>748</v>
      </c>
      <c r="C5" s="57" t="s">
        <v>749</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750</v>
      </c>
      <c r="B6" s="57" t="s">
        <v>751</v>
      </c>
      <c r="C6" s="57" t="s">
        <v>752</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753</v>
      </c>
      <c r="B7" s="57" t="s">
        <v>754</v>
      </c>
      <c r="C7" s="57" t="s">
        <v>755</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756</v>
      </c>
      <c r="B8" s="57" t="s">
        <v>757</v>
      </c>
      <c r="C8" s="57" t="s">
        <v>758</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759</v>
      </c>
      <c r="B9" s="57" t="s">
        <v>760</v>
      </c>
      <c r="C9" s="57" t="s">
        <v>761</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762</v>
      </c>
      <c r="B10" s="57" t="s">
        <v>763</v>
      </c>
      <c r="C10" s="57" t="s">
        <v>764</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45" x14ac:dyDescent="0.25">
      <c r="A11" s="56" t="s">
        <v>765</v>
      </c>
      <c r="B11" s="57" t="s">
        <v>766</v>
      </c>
      <c r="C11" s="57" t="s">
        <v>767</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60" x14ac:dyDescent="0.25">
      <c r="A12" s="56" t="s">
        <v>768</v>
      </c>
      <c r="B12" s="57" t="s">
        <v>769</v>
      </c>
      <c r="C12" s="57" t="s">
        <v>770</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60" x14ac:dyDescent="0.25">
      <c r="A13" s="56" t="s">
        <v>771</v>
      </c>
      <c r="B13" s="57" t="s">
        <v>772</v>
      </c>
      <c r="C13" s="57" t="s">
        <v>773</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45" x14ac:dyDescent="0.25">
      <c r="A14" s="56" t="s">
        <v>774</v>
      </c>
      <c r="B14" s="57" t="s">
        <v>775</v>
      </c>
      <c r="C14" s="57" t="s">
        <v>776</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30" x14ac:dyDescent="0.25">
      <c r="A15" s="56" t="s">
        <v>777</v>
      </c>
      <c r="B15" s="57" t="s">
        <v>778</v>
      </c>
      <c r="C15" s="57" t="s">
        <v>779</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30" x14ac:dyDescent="0.25">
      <c r="A16" s="56" t="s">
        <v>780</v>
      </c>
      <c r="B16" s="57" t="s">
        <v>781</v>
      </c>
      <c r="C16" s="57" t="s">
        <v>782</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30" x14ac:dyDescent="0.25">
      <c r="A17" s="56" t="s">
        <v>783</v>
      </c>
      <c r="B17" s="57" t="s">
        <v>784</v>
      </c>
      <c r="C17" s="57" t="s">
        <v>785</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786</v>
      </c>
      <c r="B18" s="57" t="s">
        <v>787</v>
      </c>
      <c r="C18" s="57" t="s">
        <v>788</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30" x14ac:dyDescent="0.25">
      <c r="A19" s="56" t="s">
        <v>789</v>
      </c>
      <c r="B19" s="57" t="s">
        <v>790</v>
      </c>
      <c r="C19" s="57" t="s">
        <v>791</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30" x14ac:dyDescent="0.25">
      <c r="A20" s="56" t="s">
        <v>792</v>
      </c>
      <c r="B20" s="57" t="s">
        <v>793</v>
      </c>
      <c r="C20" s="57" t="s">
        <v>794</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ypEHRAPiSkCJJwCrDnqbV74xt7QWOVVjb0PvlPYe7YWGcx9Cft46TB2RbvLsASqUCfJC4uHyOWgDjvE/Mn9DA==" saltValue="qmQ36WlCR7P7wUhDep3llw==" spinCount="100000" sheet="1" objects="1" scenarios="1"/>
  <mergeCells count="1">
    <mergeCell ref="A1:J1"/>
  </mergeCells>
  <conditionalFormatting sqref="J4:J20">
    <cfRule type="cellIs" dxfId="108" priority="2" stopIfTrue="1" operator="equal">
      <formula>"G"</formula>
    </cfRule>
    <cfRule type="cellIs" dxfId="107" priority="3" stopIfTrue="1" operator="equal">
      <formula>"Y"</formula>
    </cfRule>
    <cfRule type="cellIs" dxfId="106" priority="4" stopIfTrue="1" operator="equal">
      <formula>"R"</formula>
    </cfRule>
  </conditionalFormatting>
  <dataValidations count="1">
    <dataValidation type="list" allowBlank="1" showErrorMessage="1" sqref="J4:J20" xr:uid="{00000000-0002-0000-0B00-000000000000}">
      <formula1>Judgement</formula1>
    </dataValidation>
  </dataValidations>
  <hyperlinks>
    <hyperlink ref="A1:J1" location="'Cover Summary Sheet'!A1" display="Back to Cover Sheet" xr:uid="{F9ED02D6-62A6-4001-84C4-7137F7E08A02}"/>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6617787D-B50E-4C31-86F9-5AE293227E1C}">
            <xm:f>COUNTIF('Cover Summary Sheet'!$B$33:$C$58,'Tab Selection Criteria'!$B$7)=0</xm:f>
            <x14:dxf>
              <font>
                <color theme="0"/>
              </font>
              <fill>
                <patternFill>
                  <bgColor theme="0"/>
                </patternFill>
              </fill>
            </x14:dxf>
          </x14:cfRule>
          <xm:sqref>A2:J20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Electronics Lubrication</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6.01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75" x14ac:dyDescent="0.25">
      <c r="A4" s="56" t="s">
        <v>795</v>
      </c>
      <c r="B4" s="57" t="s">
        <v>796</v>
      </c>
      <c r="C4" s="57" t="s">
        <v>797</v>
      </c>
      <c r="D4" s="57"/>
      <c r="E4" s="22"/>
      <c r="F4" s="22"/>
      <c r="G4" s="22"/>
      <c r="H4" s="58"/>
      <c r="I4" s="58"/>
      <c r="J4" s="22"/>
      <c r="K4" s="49"/>
      <c r="L4" s="15"/>
      <c r="M4" s="15"/>
      <c r="N4" s="15"/>
      <c r="O4" s="15"/>
      <c r="P4" s="15"/>
      <c r="Q4" s="15"/>
      <c r="R4" s="15"/>
      <c r="S4" s="15"/>
      <c r="T4" s="15"/>
      <c r="U4" s="15"/>
      <c r="V4" s="15"/>
      <c r="W4" s="15"/>
      <c r="X4" s="15"/>
      <c r="Y4" s="15"/>
      <c r="Z4" s="15"/>
    </row>
    <row r="5" spans="1:26" ht="60" x14ac:dyDescent="0.25">
      <c r="A5" s="56" t="s">
        <v>798</v>
      </c>
      <c r="B5" s="57" t="s">
        <v>799</v>
      </c>
      <c r="C5" s="57" t="s">
        <v>800</v>
      </c>
      <c r="D5" s="57"/>
      <c r="E5" s="22"/>
      <c r="F5" s="22"/>
      <c r="G5" s="22"/>
      <c r="H5" s="58"/>
      <c r="I5" s="58"/>
      <c r="J5" s="22"/>
      <c r="K5" s="49"/>
      <c r="L5" s="15"/>
      <c r="M5" s="15"/>
      <c r="N5" s="15"/>
      <c r="O5" s="15"/>
      <c r="P5" s="15"/>
      <c r="Q5" s="15"/>
      <c r="R5" s="15"/>
      <c r="S5" s="15"/>
      <c r="T5" s="15"/>
      <c r="U5" s="15"/>
      <c r="V5" s="15"/>
      <c r="W5" s="15"/>
      <c r="X5" s="15"/>
      <c r="Y5" s="15"/>
      <c r="Z5" s="15"/>
    </row>
    <row r="6" spans="1:26" ht="60" x14ac:dyDescent="0.25">
      <c r="A6" s="56" t="s">
        <v>801</v>
      </c>
      <c r="B6" s="57" t="s">
        <v>802</v>
      </c>
      <c r="C6" s="57" t="s">
        <v>803</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804</v>
      </c>
      <c r="B7" s="57" t="s">
        <v>805</v>
      </c>
      <c r="C7" s="57" t="s">
        <v>806</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807</v>
      </c>
      <c r="B8" s="57" t="s">
        <v>808</v>
      </c>
      <c r="C8" s="57" t="s">
        <v>809</v>
      </c>
      <c r="D8" s="57"/>
      <c r="E8" s="22"/>
      <c r="F8" s="22"/>
      <c r="G8" s="22"/>
      <c r="H8" s="58"/>
      <c r="I8" s="58"/>
      <c r="J8" s="22"/>
      <c r="K8" s="49"/>
      <c r="L8" s="15"/>
      <c r="M8" s="15"/>
      <c r="N8" s="15"/>
      <c r="O8" s="15"/>
      <c r="P8" s="15"/>
      <c r="Q8" s="15"/>
      <c r="R8" s="15"/>
      <c r="S8" s="15"/>
      <c r="T8" s="15"/>
      <c r="U8" s="15"/>
      <c r="V8" s="15"/>
      <c r="W8" s="15"/>
      <c r="X8" s="15"/>
      <c r="Y8" s="15"/>
      <c r="Z8" s="15"/>
    </row>
    <row r="9" spans="1:26" ht="105" x14ac:dyDescent="0.25">
      <c r="A9" s="56" t="s">
        <v>810</v>
      </c>
      <c r="B9" s="57" t="s">
        <v>811</v>
      </c>
      <c r="C9" s="57" t="s">
        <v>812</v>
      </c>
      <c r="D9" s="57"/>
      <c r="E9" s="22"/>
      <c r="F9" s="22"/>
      <c r="G9" s="22"/>
      <c r="H9" s="58"/>
      <c r="I9" s="58"/>
      <c r="J9" s="22"/>
      <c r="K9" s="49"/>
      <c r="L9" s="15"/>
      <c r="M9" s="15"/>
      <c r="N9" s="15"/>
      <c r="O9" s="15"/>
      <c r="P9" s="15"/>
      <c r="Q9" s="15"/>
      <c r="R9" s="15"/>
      <c r="S9" s="15"/>
      <c r="T9" s="15"/>
      <c r="U9" s="15"/>
      <c r="V9" s="15"/>
      <c r="W9" s="15"/>
      <c r="X9" s="15"/>
      <c r="Y9" s="15"/>
      <c r="Z9" s="15"/>
    </row>
    <row r="10" spans="1:26" ht="30" x14ac:dyDescent="0.25">
      <c r="A10" s="56" t="s">
        <v>813</v>
      </c>
      <c r="B10" s="57" t="s">
        <v>814</v>
      </c>
      <c r="C10" s="57" t="s">
        <v>815</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816</v>
      </c>
      <c r="B11" s="57" t="s">
        <v>817</v>
      </c>
      <c r="C11" s="57" t="s">
        <v>818</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819</v>
      </c>
      <c r="B12" s="57" t="s">
        <v>820</v>
      </c>
      <c r="C12" s="57" t="s">
        <v>821</v>
      </c>
      <c r="D12" s="57"/>
      <c r="E12" s="22"/>
      <c r="F12" s="22"/>
      <c r="G12" s="22"/>
      <c r="H12" s="58"/>
      <c r="I12" s="58"/>
      <c r="J12" s="22"/>
      <c r="K12" s="49"/>
      <c r="L12" s="15"/>
      <c r="M12" s="15"/>
      <c r="N12" s="15"/>
      <c r="O12" s="15"/>
      <c r="P12" s="15"/>
      <c r="Q12" s="15"/>
      <c r="R12" s="15"/>
      <c r="S12" s="15"/>
      <c r="T12" s="15"/>
      <c r="U12" s="15"/>
      <c r="V12" s="15"/>
      <c r="W12" s="15"/>
      <c r="X12" s="15"/>
      <c r="Y12" s="15"/>
      <c r="Z12"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aBWEqdvgL0nWMKFRx8FQRNQIvC8sWPjrFaERcE5UeTBllRzoPEINVHj/KHiBMhCRzONAeR1wdc3CoP0j+Ho8A==" saltValue="nJk6qgqAwgcCLC/mh1WjXg==" spinCount="100000" sheet="1" objects="1" scenarios="1"/>
  <mergeCells count="1">
    <mergeCell ref="A1:J1"/>
  </mergeCells>
  <conditionalFormatting sqref="J4:J12">
    <cfRule type="cellIs" dxfId="104" priority="2" stopIfTrue="1" operator="equal">
      <formula>"G"</formula>
    </cfRule>
    <cfRule type="cellIs" dxfId="103" priority="3" stopIfTrue="1" operator="equal">
      <formula>"Y"</formula>
    </cfRule>
    <cfRule type="cellIs" dxfId="102" priority="4" stopIfTrue="1" operator="equal">
      <formula>"R"</formula>
    </cfRule>
  </conditionalFormatting>
  <dataValidations count="1">
    <dataValidation type="list" allowBlank="1" showErrorMessage="1" sqref="J4:J12" xr:uid="{00000000-0002-0000-0C00-000000000000}">
      <formula1>Judgement</formula1>
    </dataValidation>
  </dataValidations>
  <hyperlinks>
    <hyperlink ref="A1:J1" location="'Cover Summary Sheet'!A1" display="Back to Cover Sheet" xr:uid="{E1E002FB-8586-402D-8059-EA510427E0A5}"/>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AC321EBD-66A2-4E38-B288-1EFBB8A43A0F}">
            <xm:f>COUNTIF('Cover Summary Sheet'!$B$33:$C$58,'Tab Selection Criteria'!$B$8)=0</xm:f>
            <x14:dxf>
              <font>
                <color theme="0"/>
              </font>
              <fill>
                <patternFill>
                  <bgColor theme="0"/>
                </patternFill>
              </fill>
            </x14:dxf>
          </x14:cfRule>
          <xm:sqref>A2:J12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Electrical Product Return</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7.01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75" x14ac:dyDescent="0.25">
      <c r="A4" s="56" t="s">
        <v>822</v>
      </c>
      <c r="B4" s="57" t="s">
        <v>823</v>
      </c>
      <c r="C4" s="57" t="s">
        <v>824</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825</v>
      </c>
      <c r="B5" s="57" t="s">
        <v>826</v>
      </c>
      <c r="C5" s="57" t="s">
        <v>827</v>
      </c>
      <c r="D5" s="57"/>
      <c r="E5" s="22"/>
      <c r="F5" s="22"/>
      <c r="G5" s="22"/>
      <c r="H5" s="58"/>
      <c r="I5" s="58"/>
      <c r="J5" s="22"/>
      <c r="K5" s="49"/>
      <c r="L5" s="15"/>
      <c r="M5" s="15"/>
      <c r="N5" s="15"/>
      <c r="O5" s="15"/>
      <c r="P5" s="15"/>
      <c r="Q5" s="15"/>
      <c r="R5" s="15"/>
      <c r="S5" s="15"/>
      <c r="T5" s="15"/>
      <c r="U5" s="15"/>
      <c r="V5" s="15"/>
      <c r="W5" s="15"/>
      <c r="X5" s="15"/>
      <c r="Y5" s="15"/>
      <c r="Z5" s="15"/>
    </row>
    <row r="6" spans="1:26" ht="75" x14ac:dyDescent="0.25">
      <c r="A6" s="56" t="s">
        <v>828</v>
      </c>
      <c r="B6" s="57" t="s">
        <v>829</v>
      </c>
      <c r="C6" s="57" t="s">
        <v>830</v>
      </c>
      <c r="D6" s="57"/>
      <c r="E6" s="22"/>
      <c r="F6" s="22"/>
      <c r="G6" s="22"/>
      <c r="H6" s="58"/>
      <c r="I6" s="58"/>
      <c r="J6" s="22"/>
      <c r="K6" s="49"/>
      <c r="L6" s="15"/>
      <c r="M6" s="15"/>
      <c r="N6" s="15"/>
      <c r="O6" s="15"/>
      <c r="P6" s="15"/>
      <c r="Q6" s="15"/>
      <c r="R6" s="15"/>
      <c r="S6" s="15"/>
      <c r="T6" s="15"/>
      <c r="U6" s="15"/>
      <c r="V6" s="15"/>
      <c r="W6" s="15"/>
      <c r="X6" s="15"/>
      <c r="Y6" s="15"/>
      <c r="Z6" s="15"/>
    </row>
    <row r="7" spans="1:26" ht="60" x14ac:dyDescent="0.25">
      <c r="A7" s="56" t="s">
        <v>831</v>
      </c>
      <c r="B7" s="57" t="s">
        <v>832</v>
      </c>
      <c r="C7" s="57" t="s">
        <v>833</v>
      </c>
      <c r="D7" s="57"/>
      <c r="E7" s="22"/>
      <c r="F7" s="22"/>
      <c r="G7" s="22"/>
      <c r="H7" s="58"/>
      <c r="I7" s="58"/>
      <c r="J7" s="22"/>
      <c r="K7" s="49"/>
      <c r="L7" s="15"/>
      <c r="M7" s="15"/>
      <c r="N7" s="15"/>
      <c r="O7" s="15"/>
      <c r="P7" s="15"/>
      <c r="Q7" s="15"/>
      <c r="R7" s="15"/>
      <c r="S7" s="15"/>
      <c r="T7" s="15"/>
      <c r="U7" s="15"/>
      <c r="V7" s="15"/>
      <c r="W7" s="15"/>
      <c r="X7" s="15"/>
      <c r="Y7" s="15"/>
      <c r="Z7"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o7dxYVK31Q10QpgOE1SjsO+iDDqf6/6RkpkBTbBpietdsG0WVF6fHNTDRDsrjqJ2LlSBORwp3u6tNXX0u40cg==" saltValue="IJi8rzJrNcfVT14gELhCdg==" spinCount="100000" sheet="1" objects="1" scenarios="1"/>
  <mergeCells count="1">
    <mergeCell ref="A1:J1"/>
  </mergeCells>
  <conditionalFormatting sqref="J4:J7">
    <cfRule type="cellIs" dxfId="100" priority="2" stopIfTrue="1" operator="equal">
      <formula>"G"</formula>
    </cfRule>
    <cfRule type="cellIs" dxfId="99" priority="3" stopIfTrue="1" operator="equal">
      <formula>"Y"</formula>
    </cfRule>
    <cfRule type="cellIs" dxfId="98" priority="4" stopIfTrue="1" operator="equal">
      <formula>"R"</formula>
    </cfRule>
  </conditionalFormatting>
  <dataValidations count="1">
    <dataValidation type="list" allowBlank="1" showErrorMessage="1" sqref="J4:J7" xr:uid="{00000000-0002-0000-0D00-000000000000}">
      <formula1>Judgement</formula1>
    </dataValidation>
  </dataValidations>
  <hyperlinks>
    <hyperlink ref="A1:J1" location="'Cover Summary Sheet'!A1" display="Back to Cover Sheet" xr:uid="{8DEC2025-84C9-4C98-BE61-8315B8362859}"/>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2BF04FA3-1E24-4701-8F3B-02D5607A64E7}">
            <xm:f>COUNTIF('Cover Summary Sheet'!$B$33:$C$58,'Tab Selection Criteria'!$B$9)=0</xm:f>
            <x14:dxf>
              <font>
                <color theme="0"/>
              </font>
              <fill>
                <patternFill>
                  <bgColor theme="0"/>
                </patternFill>
              </fill>
            </x14:dxf>
          </x14:cfRule>
          <xm:sqref>A2:J7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ESD Management</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8.01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834</v>
      </c>
      <c r="B4" s="57" t="s">
        <v>835</v>
      </c>
      <c r="C4" s="57" t="s">
        <v>836</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837</v>
      </c>
      <c r="B5" s="57" t="s">
        <v>838</v>
      </c>
      <c r="C5" s="57" t="s">
        <v>839</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840</v>
      </c>
      <c r="B6" s="57" t="s">
        <v>841</v>
      </c>
      <c r="C6" s="57" t="s">
        <v>842</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843</v>
      </c>
      <c r="B7" s="57" t="s">
        <v>844</v>
      </c>
      <c r="C7" s="57" t="s">
        <v>845</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846</v>
      </c>
      <c r="B8" s="57" t="s">
        <v>847</v>
      </c>
      <c r="C8" s="57" t="s">
        <v>848</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849</v>
      </c>
      <c r="B9" s="57" t="s">
        <v>850</v>
      </c>
      <c r="C9" s="57" t="s">
        <v>851</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852</v>
      </c>
      <c r="B10" s="57" t="s">
        <v>853</v>
      </c>
      <c r="C10" s="57" t="s">
        <v>854</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855</v>
      </c>
      <c r="B11" s="57" t="s">
        <v>856</v>
      </c>
      <c r="C11" s="57" t="s">
        <v>857</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858</v>
      </c>
      <c r="B12" s="57" t="s">
        <v>859</v>
      </c>
      <c r="C12" s="57" t="s">
        <v>860</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45" x14ac:dyDescent="0.25">
      <c r="A13" s="56" t="s">
        <v>861</v>
      </c>
      <c r="B13" s="57" t="s">
        <v>862</v>
      </c>
      <c r="C13" s="57" t="s">
        <v>863</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864</v>
      </c>
      <c r="B14" s="57" t="s">
        <v>865</v>
      </c>
      <c r="C14" s="57" t="s">
        <v>866</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45" x14ac:dyDescent="0.25">
      <c r="A15" s="56" t="s">
        <v>867</v>
      </c>
      <c r="B15" s="57" t="s">
        <v>868</v>
      </c>
      <c r="C15" s="57" t="s">
        <v>869</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45" x14ac:dyDescent="0.25">
      <c r="A16" s="56" t="s">
        <v>870</v>
      </c>
      <c r="B16" s="57" t="s">
        <v>871</v>
      </c>
      <c r="C16" s="57" t="s">
        <v>872</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45" x14ac:dyDescent="0.25">
      <c r="A17" s="56" t="s">
        <v>873</v>
      </c>
      <c r="B17" s="57" t="s">
        <v>874</v>
      </c>
      <c r="C17" s="57" t="s">
        <v>875</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876</v>
      </c>
      <c r="B18" s="57" t="s">
        <v>877</v>
      </c>
      <c r="C18" s="57" t="s">
        <v>878</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60" x14ac:dyDescent="0.25">
      <c r="A19" s="56" t="s">
        <v>879</v>
      </c>
      <c r="B19" s="57" t="s">
        <v>880</v>
      </c>
      <c r="C19" s="57" t="s">
        <v>881</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75" x14ac:dyDescent="0.25">
      <c r="A20" s="56" t="s">
        <v>882</v>
      </c>
      <c r="B20" s="57" t="s">
        <v>883</v>
      </c>
      <c r="C20" s="57" t="s">
        <v>884</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60" x14ac:dyDescent="0.25">
      <c r="A21" s="56" t="s">
        <v>885</v>
      </c>
      <c r="B21" s="57" t="s">
        <v>886</v>
      </c>
      <c r="C21" s="57" t="s">
        <v>887</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45" x14ac:dyDescent="0.25">
      <c r="A22" s="56" t="s">
        <v>888</v>
      </c>
      <c r="B22" s="57" t="s">
        <v>889</v>
      </c>
      <c r="C22" s="57" t="s">
        <v>890</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90" x14ac:dyDescent="0.25">
      <c r="A23" s="56" t="s">
        <v>891</v>
      </c>
      <c r="B23" s="57" t="s">
        <v>892</v>
      </c>
      <c r="C23" s="57" t="s">
        <v>893</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60" x14ac:dyDescent="0.25">
      <c r="A24" s="56" t="s">
        <v>894</v>
      </c>
      <c r="B24" s="57" t="s">
        <v>895</v>
      </c>
      <c r="C24" s="57" t="s">
        <v>896</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zvNLofAqmM3ehru+IDxitRFspVQHZcOCOKOrL6cQImN/Jx7bhOZn8Wkq8Ebbpe4CnI/G0w3Z7vs+8YEEgp/AQ==" saltValue="92MWaDOdo4yBaPGQyPrSpw==" spinCount="100000" sheet="1" objects="1" scenarios="1"/>
  <mergeCells count="1">
    <mergeCell ref="A1:J1"/>
  </mergeCells>
  <conditionalFormatting sqref="J4:J24">
    <cfRule type="cellIs" dxfId="96" priority="2" stopIfTrue="1" operator="equal">
      <formula>"G"</formula>
    </cfRule>
    <cfRule type="cellIs" dxfId="95" priority="3" stopIfTrue="1" operator="equal">
      <formula>"Y"</formula>
    </cfRule>
    <cfRule type="cellIs" dxfId="94" priority="4" stopIfTrue="1" operator="equal">
      <formula>"R"</formula>
    </cfRule>
  </conditionalFormatting>
  <dataValidations count="1">
    <dataValidation type="list" allowBlank="1" showErrorMessage="1" sqref="J4:J24" xr:uid="{00000000-0002-0000-0E00-000000000000}">
      <formula1>Judgement</formula1>
    </dataValidation>
  </dataValidations>
  <hyperlinks>
    <hyperlink ref="A1:J1" location="'Cover Summary Sheet'!A1" display="Back to Cover Sheet" xr:uid="{AFE20874-9F62-40F8-A609-C46D097C466A}"/>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B555812F-4C22-4B8E-B77C-EF53FECA5FA7}">
            <xm:f>COUNTIF('Cover Summary Sheet'!$B$33:$C$58,'Tab Selection Criteria'!$B$10)=0</xm:f>
            <x14:dxf>
              <font>
                <color theme="0"/>
              </font>
              <fill>
                <patternFill>
                  <bgColor theme="0"/>
                </patternFill>
              </fill>
            </x14:dxf>
          </x14:cfRule>
          <xm:sqref>A2:J24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Extrusions</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9.01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15" customHeight="1" x14ac:dyDescent="0.25">
      <c r="A4" s="117" t="s">
        <v>897</v>
      </c>
      <c r="B4" s="79"/>
      <c r="C4" s="79"/>
      <c r="D4" s="79"/>
      <c r="E4" s="79"/>
      <c r="F4" s="79"/>
      <c r="G4" s="79"/>
      <c r="H4" s="79"/>
      <c r="I4" s="79"/>
      <c r="J4" s="81"/>
      <c r="K4" s="49"/>
      <c r="L4" s="15"/>
      <c r="M4" s="15"/>
      <c r="N4" s="15"/>
      <c r="O4" s="15"/>
      <c r="P4" s="15"/>
      <c r="Q4" s="15"/>
      <c r="R4" s="15"/>
      <c r="S4" s="15"/>
      <c r="T4" s="15"/>
      <c r="U4" s="15"/>
      <c r="V4" s="15"/>
      <c r="W4" s="15"/>
      <c r="X4" s="15"/>
      <c r="Y4" s="15"/>
      <c r="Z4" s="15"/>
    </row>
    <row r="5" spans="1:26" ht="75" x14ac:dyDescent="0.25">
      <c r="A5" s="56" t="s">
        <v>898</v>
      </c>
      <c r="B5" s="57" t="s">
        <v>899</v>
      </c>
      <c r="C5" s="57" t="s">
        <v>900</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901</v>
      </c>
      <c r="B6" s="57" t="s">
        <v>902</v>
      </c>
      <c r="C6" s="57" t="s">
        <v>903</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904</v>
      </c>
      <c r="B7" s="57" t="s">
        <v>905</v>
      </c>
      <c r="C7" s="57" t="s">
        <v>906</v>
      </c>
      <c r="D7" s="57"/>
      <c r="E7" s="22"/>
      <c r="F7" s="22"/>
      <c r="G7" s="22"/>
      <c r="H7" s="58"/>
      <c r="I7" s="58"/>
      <c r="J7" s="22"/>
      <c r="K7" s="49"/>
      <c r="L7" s="15"/>
      <c r="M7" s="15"/>
      <c r="N7" s="15"/>
      <c r="O7" s="15"/>
      <c r="P7" s="15"/>
      <c r="Q7" s="15"/>
      <c r="R7" s="15"/>
      <c r="S7" s="15"/>
      <c r="T7" s="15"/>
      <c r="U7" s="15"/>
      <c r="V7" s="15"/>
      <c r="W7" s="15"/>
      <c r="X7" s="15"/>
      <c r="Y7" s="15"/>
      <c r="Z7" s="15"/>
    </row>
    <row r="8" spans="1:26" ht="15" customHeight="1" x14ac:dyDescent="0.25">
      <c r="A8" s="117" t="s">
        <v>907</v>
      </c>
      <c r="B8" s="79"/>
      <c r="C8" s="79"/>
      <c r="D8" s="79"/>
      <c r="E8" s="79"/>
      <c r="F8" s="79"/>
      <c r="G8" s="79"/>
      <c r="H8" s="79"/>
      <c r="I8" s="79"/>
      <c r="J8" s="81"/>
      <c r="K8" s="49"/>
      <c r="L8" s="15"/>
      <c r="M8" s="15"/>
      <c r="N8" s="15"/>
      <c r="O8" s="15"/>
      <c r="P8" s="15"/>
      <c r="Q8" s="15"/>
      <c r="R8" s="15"/>
      <c r="S8" s="15"/>
      <c r="T8" s="15"/>
      <c r="U8" s="15"/>
      <c r="V8" s="15"/>
      <c r="W8" s="15"/>
      <c r="X8" s="15"/>
      <c r="Y8" s="15"/>
      <c r="Z8" s="15"/>
    </row>
    <row r="9" spans="1:26" ht="75" x14ac:dyDescent="0.25">
      <c r="A9" s="56" t="s">
        <v>908</v>
      </c>
      <c r="B9" s="57" t="s">
        <v>909</v>
      </c>
      <c r="C9" s="57" t="s">
        <v>910</v>
      </c>
      <c r="D9" s="57"/>
      <c r="E9" s="22"/>
      <c r="F9" s="22"/>
      <c r="G9" s="22"/>
      <c r="H9" s="58"/>
      <c r="I9" s="58"/>
      <c r="J9" s="22"/>
      <c r="K9" s="49"/>
      <c r="L9" s="15"/>
      <c r="M9" s="15"/>
      <c r="N9" s="15"/>
      <c r="O9" s="15"/>
      <c r="P9" s="15"/>
      <c r="Q9" s="15"/>
      <c r="R9" s="15"/>
      <c r="S9" s="15"/>
      <c r="T9" s="15"/>
      <c r="U9" s="15"/>
      <c r="V9" s="15"/>
      <c r="W9" s="15"/>
      <c r="X9" s="15"/>
      <c r="Y9" s="15"/>
      <c r="Z9" s="15"/>
    </row>
    <row r="10" spans="1:26" ht="105" x14ac:dyDescent="0.25">
      <c r="A10" s="56" t="s">
        <v>911</v>
      </c>
      <c r="B10" s="57" t="s">
        <v>912</v>
      </c>
      <c r="C10" s="57" t="s">
        <v>913</v>
      </c>
      <c r="D10" s="57"/>
      <c r="E10" s="22"/>
      <c r="F10" s="22"/>
      <c r="G10" s="22"/>
      <c r="H10" s="58"/>
      <c r="I10" s="58"/>
      <c r="J10" s="22"/>
      <c r="K10" s="49"/>
      <c r="L10" s="15"/>
      <c r="M10" s="15"/>
      <c r="N10" s="15"/>
      <c r="O10" s="15"/>
      <c r="P10" s="15"/>
      <c r="Q10" s="15"/>
      <c r="R10" s="15"/>
      <c r="S10" s="15"/>
      <c r="T10" s="15"/>
      <c r="U10" s="15"/>
      <c r="V10" s="15"/>
      <c r="W10" s="15"/>
      <c r="X10" s="15"/>
      <c r="Y10" s="15"/>
      <c r="Z10"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vrXc46a7YCwtCcLeQd/06udIpmsoDixdj2C+AavFFOsC/OZNtf989GVs1QpzFiWqYXxiJyJP6hEpiIMLJIq0Hg==" saltValue="VNFMVWLn0pEG2LiyuVarjg==" spinCount="100000" sheet="1" objects="1" scenarios="1"/>
  <mergeCells count="3">
    <mergeCell ref="A1:J1"/>
    <mergeCell ref="A4:J4"/>
    <mergeCell ref="A8:J8"/>
  </mergeCells>
  <conditionalFormatting sqref="J5:J7 J9:J10">
    <cfRule type="cellIs" dxfId="92" priority="2" stopIfTrue="1" operator="equal">
      <formula>"G"</formula>
    </cfRule>
    <cfRule type="cellIs" dxfId="91" priority="3" stopIfTrue="1" operator="equal">
      <formula>"Y"</formula>
    </cfRule>
    <cfRule type="cellIs" dxfId="90" priority="4" stopIfTrue="1" operator="equal">
      <formula>"R"</formula>
    </cfRule>
  </conditionalFormatting>
  <dataValidations count="1">
    <dataValidation type="list" allowBlank="1" showErrorMessage="1" sqref="J5:J7 J9:J10" xr:uid="{00000000-0002-0000-0F00-000000000000}">
      <formula1>Judgement</formula1>
    </dataValidation>
  </dataValidations>
  <hyperlinks>
    <hyperlink ref="A1:J1" location="'Cover Summary Sheet'!A1" display="Back to Cover Sheet" xr:uid="{88108AA0-D534-40E2-946C-8D19ED2DFC6F}"/>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9155F459-14F1-469D-905E-2DF459966649}">
            <xm:f>COUNTIF('Cover Summary Sheet'!$B$33:$C$58,'Tab Selection Criteria'!$B$11)=0</xm:f>
            <x14:dxf>
              <font>
                <color theme="0"/>
              </font>
              <fill>
                <patternFill>
                  <bgColor theme="0"/>
                </patternFill>
              </fill>
            </x14:dxf>
          </x14:cfRule>
          <xm:sqref>A2:J10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Grease Application</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10.01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914</v>
      </c>
      <c r="B4" s="57" t="s">
        <v>915</v>
      </c>
      <c r="C4" s="57" t="s">
        <v>916</v>
      </c>
      <c r="D4" s="57"/>
      <c r="E4" s="22"/>
      <c r="F4" s="22"/>
      <c r="G4" s="22"/>
      <c r="H4" s="58"/>
      <c r="I4" s="58"/>
      <c r="J4" s="22"/>
      <c r="K4" s="49"/>
      <c r="L4" s="15"/>
      <c r="M4" s="15"/>
      <c r="N4" s="15"/>
      <c r="O4" s="15"/>
      <c r="P4" s="15"/>
      <c r="Q4" s="15"/>
      <c r="R4" s="15"/>
      <c r="S4" s="15"/>
      <c r="T4" s="15"/>
      <c r="U4" s="15"/>
      <c r="V4" s="15"/>
      <c r="W4" s="15"/>
      <c r="X4" s="15"/>
      <c r="Y4" s="15"/>
      <c r="Z4" s="15"/>
    </row>
    <row r="5" spans="1:26" ht="90" x14ac:dyDescent="0.25">
      <c r="A5" s="56" t="s">
        <v>917</v>
      </c>
      <c r="B5" s="57" t="s">
        <v>918</v>
      </c>
      <c r="C5" s="57" t="s">
        <v>919</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920</v>
      </c>
      <c r="B6" s="57" t="s">
        <v>921</v>
      </c>
      <c r="C6" s="57" t="s">
        <v>922</v>
      </c>
      <c r="D6" s="57"/>
      <c r="E6" s="22"/>
      <c r="F6" s="22"/>
      <c r="G6" s="22"/>
      <c r="H6" s="58"/>
      <c r="I6" s="58"/>
      <c r="J6" s="22"/>
      <c r="K6" s="49"/>
      <c r="L6" s="15"/>
      <c r="M6" s="15"/>
      <c r="N6" s="15"/>
      <c r="O6" s="15"/>
      <c r="P6" s="15"/>
      <c r="Q6" s="15"/>
      <c r="R6" s="15"/>
      <c r="S6" s="15"/>
      <c r="T6" s="15"/>
      <c r="U6" s="15"/>
      <c r="V6" s="15"/>
      <c r="W6" s="15"/>
      <c r="X6" s="15"/>
      <c r="Y6" s="15"/>
      <c r="Z6"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4vkUTeTcPLGlB3nwJEyY6v+NVcocPMyhIo8SGAMYjl30ZAdXkimwxig+Vi96bmRPcfajfbzYKaNIZ9wivTIELw==" saltValue="tKkNPxyCZRiz0gLVllG9og==" spinCount="100000" sheet="1" objects="1" scenarios="1"/>
  <mergeCells count="1">
    <mergeCell ref="A1:J1"/>
  </mergeCells>
  <conditionalFormatting sqref="J4:J6">
    <cfRule type="cellIs" dxfId="88" priority="2" stopIfTrue="1" operator="equal">
      <formula>"G"</formula>
    </cfRule>
    <cfRule type="cellIs" dxfId="87" priority="3" stopIfTrue="1" operator="equal">
      <formula>"Y"</formula>
    </cfRule>
    <cfRule type="cellIs" dxfId="86" priority="4" stopIfTrue="1" operator="equal">
      <formula>"R"</formula>
    </cfRule>
  </conditionalFormatting>
  <dataValidations count="1">
    <dataValidation type="list" allowBlank="1" showErrorMessage="1" sqref="J4:J6" xr:uid="{00000000-0002-0000-1000-000000000000}">
      <formula1>Judgement</formula1>
    </dataValidation>
  </dataValidations>
  <hyperlinks>
    <hyperlink ref="A1:J1" location="'Cover Summary Sheet'!A1" display="Back to Cover Sheet" xr:uid="{AEFE0E05-4632-44D9-9380-EF3BF361B7DA}"/>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F4543893-E292-4542-BACE-41B2A3C760C6}">
            <xm:f>COUNTIF('Cover Summary Sheet'!$B$33:$C$58,'Tab Selection Criteria'!$B$12)=0</xm:f>
            <x14:dxf>
              <font>
                <color theme="0"/>
              </font>
              <fill>
                <patternFill>
                  <bgColor theme="0"/>
                </patternFill>
              </fill>
            </x14:dxf>
          </x14:cfRule>
          <xm:sqref>A2:J6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Heat Treat-Batch</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11.01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90" x14ac:dyDescent="0.25">
      <c r="A4" s="56" t="s">
        <v>923</v>
      </c>
      <c r="B4" s="57" t="s">
        <v>924</v>
      </c>
      <c r="C4" s="57" t="s">
        <v>925</v>
      </c>
      <c r="D4" s="57"/>
      <c r="E4" s="22"/>
      <c r="F4" s="22"/>
      <c r="G4" s="22"/>
      <c r="H4" s="58"/>
      <c r="I4" s="58"/>
      <c r="J4" s="22"/>
      <c r="K4" s="49"/>
      <c r="L4" s="15"/>
      <c r="M4" s="15"/>
      <c r="N4" s="15"/>
      <c r="O4" s="15"/>
      <c r="P4" s="15"/>
      <c r="Q4" s="15"/>
      <c r="R4" s="15"/>
      <c r="S4" s="15"/>
      <c r="T4" s="15"/>
      <c r="U4" s="15"/>
      <c r="V4" s="15"/>
      <c r="W4" s="15"/>
      <c r="X4" s="15"/>
      <c r="Y4" s="15"/>
      <c r="Z4" s="15"/>
    </row>
    <row r="5" spans="1:26" ht="150" x14ac:dyDescent="0.25">
      <c r="A5" s="56" t="s">
        <v>926</v>
      </c>
      <c r="B5" s="57" t="s">
        <v>927</v>
      </c>
      <c r="C5" s="57" t="s">
        <v>928</v>
      </c>
      <c r="D5" s="57"/>
      <c r="E5" s="22"/>
      <c r="F5" s="22"/>
      <c r="G5" s="22"/>
      <c r="H5" s="58"/>
      <c r="I5" s="58"/>
      <c r="J5" s="22"/>
      <c r="K5" s="49"/>
      <c r="L5" s="15"/>
      <c r="M5" s="15"/>
      <c r="N5" s="15"/>
      <c r="O5" s="15"/>
      <c r="P5" s="15"/>
      <c r="Q5" s="15"/>
      <c r="R5" s="15"/>
      <c r="S5" s="15"/>
      <c r="T5" s="15"/>
      <c r="U5" s="15"/>
      <c r="V5" s="15"/>
      <c r="W5" s="15"/>
      <c r="X5" s="15"/>
      <c r="Y5" s="15"/>
      <c r="Z5" s="15"/>
    </row>
    <row r="6" spans="1:26" ht="90" x14ac:dyDescent="0.25">
      <c r="A6" s="56" t="s">
        <v>929</v>
      </c>
      <c r="B6" s="57" t="s">
        <v>930</v>
      </c>
      <c r="C6" s="57" t="s">
        <v>931</v>
      </c>
      <c r="D6" s="57"/>
      <c r="E6" s="22"/>
      <c r="F6" s="22"/>
      <c r="G6" s="22"/>
      <c r="H6" s="58"/>
      <c r="I6" s="58"/>
      <c r="J6" s="22"/>
      <c r="K6" s="49"/>
      <c r="L6" s="15"/>
      <c r="M6" s="15"/>
      <c r="N6" s="15"/>
      <c r="O6" s="15"/>
      <c r="P6" s="15"/>
      <c r="Q6" s="15"/>
      <c r="R6" s="15"/>
      <c r="S6" s="15"/>
      <c r="T6" s="15"/>
      <c r="U6" s="15"/>
      <c r="V6" s="15"/>
      <c r="W6" s="15"/>
      <c r="X6" s="15"/>
      <c r="Y6" s="15"/>
      <c r="Z6" s="15"/>
    </row>
    <row r="7" spans="1:26" ht="60" x14ac:dyDescent="0.25">
      <c r="A7" s="56" t="s">
        <v>932</v>
      </c>
      <c r="B7" s="57" t="s">
        <v>933</v>
      </c>
      <c r="C7" s="57" t="s">
        <v>934</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935</v>
      </c>
      <c r="B8" s="57" t="s">
        <v>936</v>
      </c>
      <c r="C8" s="57" t="s">
        <v>937</v>
      </c>
      <c r="D8" s="57"/>
      <c r="E8" s="22"/>
      <c r="F8" s="22"/>
      <c r="G8" s="22"/>
      <c r="H8" s="58"/>
      <c r="I8" s="58"/>
      <c r="J8" s="22"/>
      <c r="K8" s="49"/>
      <c r="L8" s="15"/>
      <c r="M8" s="15"/>
      <c r="N8" s="15"/>
      <c r="O8" s="15"/>
      <c r="P8" s="15"/>
      <c r="Q8" s="15"/>
      <c r="R8" s="15"/>
      <c r="S8" s="15"/>
      <c r="T8" s="15"/>
      <c r="U8" s="15"/>
      <c r="V8" s="15"/>
      <c r="W8" s="15"/>
      <c r="X8" s="15"/>
      <c r="Y8" s="15"/>
      <c r="Z8" s="15"/>
    </row>
    <row r="9" spans="1:26" ht="60" x14ac:dyDescent="0.25">
      <c r="A9" s="56" t="s">
        <v>938</v>
      </c>
      <c r="B9" s="57" t="s">
        <v>939</v>
      </c>
      <c r="C9" s="57" t="s">
        <v>940</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941</v>
      </c>
      <c r="B10" s="57" t="s">
        <v>942</v>
      </c>
      <c r="C10" s="57" t="s">
        <v>943</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45" x14ac:dyDescent="0.25">
      <c r="A11" s="56" t="s">
        <v>944</v>
      </c>
      <c r="B11" s="57" t="s">
        <v>945</v>
      </c>
      <c r="C11" s="57" t="s">
        <v>946</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60" x14ac:dyDescent="0.25">
      <c r="A12" s="56" t="s">
        <v>947</v>
      </c>
      <c r="B12" s="57" t="s">
        <v>948</v>
      </c>
      <c r="C12" s="57" t="s">
        <v>949</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120" x14ac:dyDescent="0.25">
      <c r="A13" s="56" t="s">
        <v>950</v>
      </c>
      <c r="B13" s="57" t="s">
        <v>951</v>
      </c>
      <c r="C13" s="57" t="s">
        <v>952</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75" x14ac:dyDescent="0.25">
      <c r="A14" s="56" t="s">
        <v>953</v>
      </c>
      <c r="B14" s="57" t="s">
        <v>954</v>
      </c>
      <c r="C14" s="57" t="s">
        <v>955</v>
      </c>
      <c r="D14" s="57"/>
      <c r="E14" s="22"/>
      <c r="F14" s="22"/>
      <c r="G14" s="22"/>
      <c r="H14" s="58"/>
      <c r="I14" s="58"/>
      <c r="J14" s="22"/>
      <c r="K14" s="49"/>
      <c r="L14" s="15"/>
      <c r="M14" s="15"/>
      <c r="N14" s="15"/>
      <c r="O14" s="15"/>
      <c r="P14" s="15"/>
      <c r="Q14" s="15"/>
      <c r="R14" s="15"/>
      <c r="S14" s="15"/>
      <c r="T14" s="15"/>
      <c r="U14" s="15"/>
      <c r="V14" s="15"/>
      <c r="W14" s="15"/>
      <c r="X14" s="15"/>
      <c r="Y14" s="15"/>
      <c r="Z14"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pIwDksxs2ELTbcv3c3OA72Zmuz6fSZTqm9SfX1QGxZ1BLG7vTmI63lRxHO36L/2HNcI/3N2xoI+NW7BLEQ5EOw==" saltValue="2kBADx/OlYQEFpAGqPZ6WA==" spinCount="100000" sheet="1" objects="1" scenarios="1"/>
  <mergeCells count="1">
    <mergeCell ref="A1:J1"/>
  </mergeCells>
  <conditionalFormatting sqref="J4:J14">
    <cfRule type="cellIs" dxfId="84" priority="2" stopIfTrue="1" operator="equal">
      <formula>"G"</formula>
    </cfRule>
    <cfRule type="cellIs" dxfId="83" priority="3" stopIfTrue="1" operator="equal">
      <formula>"Y"</formula>
    </cfRule>
    <cfRule type="cellIs" dxfId="82" priority="4" stopIfTrue="1" operator="equal">
      <formula>"R"</formula>
    </cfRule>
  </conditionalFormatting>
  <dataValidations count="1">
    <dataValidation type="list" allowBlank="1" showErrorMessage="1" sqref="J4:J14" xr:uid="{00000000-0002-0000-1100-000000000000}">
      <formula1>Judgement</formula1>
    </dataValidation>
  </dataValidations>
  <hyperlinks>
    <hyperlink ref="A1:J1" location="'Cover Summary Sheet'!A1" display="Back to Cover Sheet" xr:uid="{138DEE33-C279-46EF-828F-09A5E4AF05C4}"/>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46FF2F88-95E9-4C78-AAB3-9B01F40582A1}">
            <xm:f>COUNTIF('Cover Summary Sheet'!$B$33:$C$58,'Tab Selection Criteria'!$B$13)=0</xm:f>
            <x14:dxf>
              <font>
                <color theme="0"/>
              </font>
              <fill>
                <patternFill>
                  <bgColor theme="0"/>
                </patternFill>
              </fill>
            </x14:dxf>
          </x14:cfRule>
          <xm:sqref>A2:J14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Z25"/>
  <sheetViews>
    <sheetView workbookViewId="0">
      <selection sqref="A1:J1"/>
    </sheetView>
  </sheetViews>
  <sheetFormatPr defaultColWidth="14.42578125" defaultRowHeight="15"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8.5" x14ac:dyDescent="0.45">
      <c r="A1" s="115" t="s">
        <v>55</v>
      </c>
      <c r="B1" s="116"/>
      <c r="C1" s="116"/>
      <c r="D1" s="116"/>
      <c r="E1" s="116"/>
      <c r="F1" s="116"/>
      <c r="G1" s="116"/>
      <c r="H1" s="116"/>
      <c r="I1" s="116"/>
      <c r="J1" s="116"/>
    </row>
    <row r="2" spans="1:26" x14ac:dyDescent="0.25">
      <c r="A2" s="22"/>
      <c r="B2" s="20"/>
      <c r="C2" s="50"/>
      <c r="D2" s="20" t="str" cm="1">
        <f t="array" aca="1" ref="D2" ca="1">_xlfn.TEXTAFTER(CELL("filename",A1),"]")</f>
        <v>Heat Treat-Induction</v>
      </c>
      <c r="E2" s="50"/>
      <c r="F2" s="50"/>
      <c r="G2" s="50"/>
      <c r="H2" s="50"/>
      <c r="I2" s="50"/>
      <c r="J2" s="34"/>
      <c r="K2" s="49"/>
      <c r="L2" s="15"/>
      <c r="M2" s="15"/>
      <c r="N2" s="15"/>
      <c r="O2" s="15"/>
      <c r="P2" s="15"/>
      <c r="Q2" s="15"/>
      <c r="R2" s="15"/>
      <c r="S2" s="15"/>
      <c r="T2" s="15"/>
      <c r="U2" s="15"/>
      <c r="V2" s="15"/>
      <c r="W2" s="15"/>
      <c r="X2" s="15"/>
      <c r="Y2" s="15"/>
      <c r="Z2" s="15"/>
    </row>
    <row r="3" spans="1:26" ht="45" x14ac:dyDescent="0.25">
      <c r="A3" s="59">
        <v>12.01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90" x14ac:dyDescent="0.25">
      <c r="A4" s="56" t="s">
        <v>956</v>
      </c>
      <c r="B4" s="57" t="s">
        <v>924</v>
      </c>
      <c r="C4" s="57" t="s">
        <v>925</v>
      </c>
      <c r="D4" s="57"/>
      <c r="E4" s="22"/>
      <c r="F4" s="22"/>
      <c r="G4" s="22"/>
      <c r="H4" s="58"/>
      <c r="I4" s="58"/>
      <c r="J4" s="22"/>
      <c r="K4" s="49"/>
      <c r="L4" s="15"/>
      <c r="M4" s="15"/>
      <c r="N4" s="15"/>
      <c r="O4" s="15"/>
      <c r="P4" s="15"/>
      <c r="Q4" s="15"/>
      <c r="R4" s="15"/>
      <c r="S4" s="15"/>
      <c r="T4" s="15"/>
      <c r="U4" s="15"/>
      <c r="V4" s="15"/>
      <c r="W4" s="15"/>
      <c r="X4" s="15"/>
      <c r="Y4" s="15"/>
      <c r="Z4" s="15"/>
    </row>
    <row r="5" spans="1:26" ht="75" x14ac:dyDescent="0.25">
      <c r="A5" s="56" t="s">
        <v>957</v>
      </c>
      <c r="B5" s="57" t="s">
        <v>958</v>
      </c>
      <c r="C5" s="57" t="s">
        <v>959</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960</v>
      </c>
      <c r="B6" s="57" t="s">
        <v>961</v>
      </c>
      <c r="C6" s="57" t="s">
        <v>962</v>
      </c>
      <c r="D6" s="57"/>
      <c r="E6" s="22"/>
      <c r="F6" s="22"/>
      <c r="G6" s="22"/>
      <c r="H6" s="58"/>
      <c r="I6" s="58"/>
      <c r="J6" s="22"/>
      <c r="K6" s="49"/>
      <c r="L6" s="15"/>
      <c r="M6" s="15"/>
      <c r="N6" s="15"/>
      <c r="O6" s="15"/>
      <c r="P6" s="15"/>
      <c r="Q6" s="15"/>
      <c r="R6" s="15"/>
      <c r="S6" s="15"/>
      <c r="T6" s="15"/>
      <c r="U6" s="15"/>
      <c r="V6" s="15"/>
      <c r="W6" s="15"/>
      <c r="X6" s="15"/>
      <c r="Y6" s="15"/>
      <c r="Z6" s="15"/>
    </row>
    <row r="7" spans="1:26" ht="60" x14ac:dyDescent="0.25">
      <c r="A7" s="56" t="s">
        <v>963</v>
      </c>
      <c r="B7" s="57" t="s">
        <v>964</v>
      </c>
      <c r="C7" s="57" t="s">
        <v>965</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966</v>
      </c>
      <c r="B8" s="57" t="s">
        <v>967</v>
      </c>
      <c r="C8" s="57" t="s">
        <v>949</v>
      </c>
      <c r="D8" s="57"/>
      <c r="E8" s="22"/>
      <c r="F8" s="22"/>
      <c r="G8" s="22"/>
      <c r="H8" s="58"/>
      <c r="I8" s="58"/>
      <c r="J8" s="22"/>
      <c r="K8" s="49"/>
      <c r="L8" s="15"/>
      <c r="M8" s="15"/>
      <c r="N8" s="15"/>
      <c r="O8" s="15"/>
      <c r="P8" s="15"/>
      <c r="Q8" s="15"/>
      <c r="R8" s="15"/>
      <c r="S8" s="15"/>
      <c r="T8" s="15"/>
      <c r="U8" s="15"/>
      <c r="V8" s="15"/>
      <c r="W8" s="15"/>
      <c r="X8" s="15"/>
      <c r="Y8" s="15"/>
      <c r="Z8" s="15"/>
    </row>
    <row r="9" spans="1:26" ht="90" x14ac:dyDescent="0.25">
      <c r="A9" s="56" t="s">
        <v>968</v>
      </c>
      <c r="B9" s="57" t="s">
        <v>969</v>
      </c>
      <c r="C9" s="57" t="s">
        <v>970</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971</v>
      </c>
      <c r="B10" s="57" t="s">
        <v>972</v>
      </c>
      <c r="C10" s="57" t="s">
        <v>973</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974</v>
      </c>
      <c r="B11" s="57" t="s">
        <v>975</v>
      </c>
      <c r="C11" s="57" t="s">
        <v>976</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60" x14ac:dyDescent="0.25">
      <c r="A12" s="56" t="s">
        <v>977</v>
      </c>
      <c r="B12" s="57" t="s">
        <v>978</v>
      </c>
      <c r="C12" s="57" t="s">
        <v>979</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75" x14ac:dyDescent="0.25">
      <c r="A13" s="56" t="s">
        <v>980</v>
      </c>
      <c r="B13" s="57" t="s">
        <v>981</v>
      </c>
      <c r="C13" s="57" t="s">
        <v>982</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983</v>
      </c>
      <c r="B14" s="57" t="s">
        <v>984</v>
      </c>
      <c r="C14" s="57" t="s">
        <v>985</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135" x14ac:dyDescent="0.25">
      <c r="A15" s="56" t="s">
        <v>986</v>
      </c>
      <c r="B15" s="57" t="s">
        <v>987</v>
      </c>
      <c r="C15" s="57" t="s">
        <v>988</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60" x14ac:dyDescent="0.25">
      <c r="A16" s="56" t="s">
        <v>1685</v>
      </c>
      <c r="B16" s="57" t="s">
        <v>1686</v>
      </c>
      <c r="C16" s="57" t="s">
        <v>1687</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75" x14ac:dyDescent="0.25">
      <c r="A17" s="56" t="s">
        <v>1688</v>
      </c>
      <c r="B17" s="57" t="s">
        <v>1689</v>
      </c>
      <c r="C17" s="57" t="s">
        <v>1690</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1691</v>
      </c>
      <c r="B18" s="57" t="s">
        <v>1692</v>
      </c>
      <c r="C18" s="57" t="s">
        <v>1693</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60" x14ac:dyDescent="0.25">
      <c r="A19" s="56" t="s">
        <v>1694</v>
      </c>
      <c r="B19" s="57" t="s">
        <v>1695</v>
      </c>
      <c r="C19" s="57" t="s">
        <v>1696</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75" x14ac:dyDescent="0.25">
      <c r="A20" s="56" t="s">
        <v>1697</v>
      </c>
      <c r="B20" s="57" t="s">
        <v>1698</v>
      </c>
      <c r="C20" s="57" t="s">
        <v>1699</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60" x14ac:dyDescent="0.25">
      <c r="A21" s="56" t="s">
        <v>1700</v>
      </c>
      <c r="B21" s="57" t="s">
        <v>1701</v>
      </c>
      <c r="C21" s="57" t="s">
        <v>1702</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30" x14ac:dyDescent="0.25">
      <c r="A22" s="56" t="s">
        <v>1703</v>
      </c>
      <c r="B22" s="57" t="s">
        <v>1704</v>
      </c>
      <c r="C22" s="57" t="s">
        <v>1705</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45" x14ac:dyDescent="0.25">
      <c r="A23" s="56" t="s">
        <v>1706</v>
      </c>
      <c r="B23" s="57" t="s">
        <v>1707</v>
      </c>
      <c r="C23" s="57" t="s">
        <v>1708</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90" x14ac:dyDescent="0.25">
      <c r="A24" s="56" t="s">
        <v>1709</v>
      </c>
      <c r="B24" s="57" t="s">
        <v>1710</v>
      </c>
      <c r="C24" s="57" t="s">
        <v>1711</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45" x14ac:dyDescent="0.25">
      <c r="A25" s="56" t="s">
        <v>1712</v>
      </c>
      <c r="B25" s="57" t="s">
        <v>1713</v>
      </c>
      <c r="C25" s="57" t="s">
        <v>1714</v>
      </c>
      <c r="D25" s="57"/>
      <c r="E25" s="22"/>
      <c r="F25" s="22"/>
      <c r="G25" s="22"/>
      <c r="H25" s="58"/>
      <c r="I25" s="58"/>
      <c r="J25" s="22"/>
      <c r="K25" s="49"/>
      <c r="L25" s="15"/>
      <c r="M25" s="15"/>
      <c r="N25" s="15"/>
      <c r="O25" s="15"/>
      <c r="P25" s="15"/>
      <c r="Q25" s="15"/>
      <c r="R25" s="15"/>
      <c r="S25" s="15"/>
      <c r="T25" s="15"/>
      <c r="U25" s="15"/>
      <c r="V25" s="15"/>
      <c r="W25" s="15"/>
      <c r="X25" s="15"/>
      <c r="Y25" s="15"/>
      <c r="Z25" s="15"/>
    </row>
  </sheetData>
  <sheetProtection algorithmName="SHA-512" hashValue="P3FcyLCpB+8vvpLozRfEWeLeFbmpdYafkNlbe6fwJEfNb7xbzKUtJoVdJ8KrkIs5+ogUdUWG9mQvJhDZtyDc9Q==" saltValue="zdvYF7J16TAw27T75+Q4gg==" spinCount="100000" sheet="1" objects="1" scenarios="1"/>
  <mergeCells count="1">
    <mergeCell ref="A1:J1"/>
  </mergeCells>
  <conditionalFormatting sqref="J4:J25">
    <cfRule type="cellIs" dxfId="80" priority="2" stopIfTrue="1" operator="equal">
      <formula>"G"</formula>
    </cfRule>
    <cfRule type="cellIs" dxfId="79" priority="3" stopIfTrue="1" operator="equal">
      <formula>"Y"</formula>
    </cfRule>
    <cfRule type="cellIs" dxfId="78" priority="4" stopIfTrue="1" operator="equal">
      <formula>"R"</formula>
    </cfRule>
  </conditionalFormatting>
  <dataValidations count="1">
    <dataValidation type="list" allowBlank="1" showErrorMessage="1" sqref="J4:J25" xr:uid="{7285E899-38AC-42E2-A06E-5924D33C9C76}">
      <formula1>Judgement</formula1>
    </dataValidation>
  </dataValidations>
  <hyperlinks>
    <hyperlink ref="A1:J1" location="'Cover Summary Sheet'!A1" display="Back to Cover Sheet" xr:uid="{F048ED90-21F8-4132-AD31-4946E22F1CFF}"/>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EBAD84FF-E028-4766-BA82-6B40370E699C}">
            <xm:f>COUNTIF('Cover Summary Sheet'!$B$33:$C$58,'Tab Selection Criteria'!$B$14)=0</xm:f>
            <x14:dxf>
              <font>
                <color theme="0"/>
              </font>
              <fill>
                <patternFill>
                  <bgColor theme="0"/>
                </patternFill>
              </fill>
            </x14:dxf>
          </x14:cfRule>
          <xm:sqref>A2:J25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High Pressure Die Cast</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13.01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989</v>
      </c>
      <c r="B4" s="57" t="s">
        <v>990</v>
      </c>
      <c r="C4" s="57" t="s">
        <v>991</v>
      </c>
      <c r="D4" s="57"/>
      <c r="E4" s="22"/>
      <c r="F4" s="22"/>
      <c r="G4" s="22"/>
      <c r="H4" s="58"/>
      <c r="I4" s="58"/>
      <c r="J4" s="22"/>
      <c r="K4" s="49"/>
      <c r="L4" s="15"/>
      <c r="M4" s="15"/>
      <c r="N4" s="15"/>
      <c r="O4" s="15"/>
      <c r="P4" s="15"/>
      <c r="Q4" s="15"/>
      <c r="R4" s="15"/>
      <c r="S4" s="15"/>
      <c r="T4" s="15"/>
      <c r="U4" s="15"/>
      <c r="V4" s="15"/>
      <c r="W4" s="15"/>
      <c r="X4" s="15"/>
      <c r="Y4" s="15"/>
      <c r="Z4" s="15"/>
    </row>
    <row r="5" spans="1:26" ht="30" x14ac:dyDescent="0.25">
      <c r="A5" s="56" t="s">
        <v>992</v>
      </c>
      <c r="B5" s="57" t="s">
        <v>993</v>
      </c>
      <c r="C5" s="57" t="s">
        <v>994</v>
      </c>
      <c r="D5" s="57"/>
      <c r="E5" s="22"/>
      <c r="F5" s="22"/>
      <c r="G5" s="22"/>
      <c r="H5" s="58"/>
      <c r="I5" s="58"/>
      <c r="J5" s="22"/>
      <c r="K5" s="49"/>
      <c r="L5" s="15"/>
      <c r="M5" s="15"/>
      <c r="N5" s="15"/>
      <c r="O5" s="15"/>
      <c r="P5" s="15"/>
      <c r="Q5" s="15"/>
      <c r="R5" s="15"/>
      <c r="S5" s="15"/>
      <c r="T5" s="15"/>
      <c r="U5" s="15"/>
      <c r="V5" s="15"/>
      <c r="W5" s="15"/>
      <c r="X5" s="15"/>
      <c r="Y5" s="15"/>
      <c r="Z5" s="15"/>
    </row>
    <row r="6" spans="1:26" ht="60" x14ac:dyDescent="0.25">
      <c r="A6" s="56" t="s">
        <v>995</v>
      </c>
      <c r="B6" s="57" t="s">
        <v>996</v>
      </c>
      <c r="C6" s="57" t="s">
        <v>997</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998</v>
      </c>
      <c r="B7" s="57" t="s">
        <v>999</v>
      </c>
      <c r="C7" s="57" t="s">
        <v>1000</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1001</v>
      </c>
      <c r="B8" s="57" t="s">
        <v>1002</v>
      </c>
      <c r="C8" s="57" t="s">
        <v>1003</v>
      </c>
      <c r="D8" s="57"/>
      <c r="E8" s="22"/>
      <c r="F8" s="22"/>
      <c r="G8" s="22"/>
      <c r="H8" s="58"/>
      <c r="I8" s="58"/>
      <c r="J8" s="22"/>
      <c r="K8" s="49"/>
      <c r="L8" s="15"/>
      <c r="M8" s="15"/>
      <c r="N8" s="15"/>
      <c r="O8" s="15"/>
      <c r="P8" s="15"/>
      <c r="Q8" s="15"/>
      <c r="R8" s="15"/>
      <c r="S8" s="15"/>
      <c r="T8" s="15"/>
      <c r="U8" s="15"/>
      <c r="V8" s="15"/>
      <c r="W8" s="15"/>
      <c r="X8" s="15"/>
      <c r="Y8" s="15"/>
      <c r="Z8" s="15"/>
    </row>
    <row r="9" spans="1:26" ht="90" x14ac:dyDescent="0.25">
      <c r="A9" s="56" t="s">
        <v>1004</v>
      </c>
      <c r="B9" s="57" t="s">
        <v>1005</v>
      </c>
      <c r="C9" s="57" t="s">
        <v>1006</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1007</v>
      </c>
      <c r="B10" s="57" t="s">
        <v>1008</v>
      </c>
      <c r="C10" s="57" t="s">
        <v>1009</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45" x14ac:dyDescent="0.25">
      <c r="A11" s="56" t="s">
        <v>1010</v>
      </c>
      <c r="B11" s="57" t="s">
        <v>1011</v>
      </c>
      <c r="C11" s="57" t="s">
        <v>1012</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45" x14ac:dyDescent="0.25">
      <c r="A12" s="56" t="s">
        <v>1013</v>
      </c>
      <c r="B12" s="57" t="s">
        <v>1014</v>
      </c>
      <c r="C12" s="57" t="s">
        <v>1015</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30" x14ac:dyDescent="0.25">
      <c r="A13" s="56" t="s">
        <v>1016</v>
      </c>
      <c r="B13" s="57" t="s">
        <v>1017</v>
      </c>
      <c r="C13" s="57" t="s">
        <v>1018</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45" x14ac:dyDescent="0.25">
      <c r="A14" s="56" t="s">
        <v>1019</v>
      </c>
      <c r="B14" s="57" t="s">
        <v>1020</v>
      </c>
      <c r="C14" s="57" t="s">
        <v>1021</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60" x14ac:dyDescent="0.25">
      <c r="A15" s="56" t="s">
        <v>1022</v>
      </c>
      <c r="B15" s="57" t="s">
        <v>1023</v>
      </c>
      <c r="C15" s="57" t="s">
        <v>1024</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75" x14ac:dyDescent="0.25">
      <c r="A16" s="56" t="s">
        <v>1025</v>
      </c>
      <c r="B16" s="57" t="s">
        <v>1026</v>
      </c>
      <c r="C16" s="57" t="s">
        <v>1027</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45" x14ac:dyDescent="0.25">
      <c r="A17" s="56" t="s">
        <v>1028</v>
      </c>
      <c r="B17" s="57" t="s">
        <v>1029</v>
      </c>
      <c r="C17" s="57" t="s">
        <v>1030</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60" x14ac:dyDescent="0.25">
      <c r="A18" s="56" t="s">
        <v>1031</v>
      </c>
      <c r="B18" s="57" t="s">
        <v>1032</v>
      </c>
      <c r="C18" s="57" t="s">
        <v>1033</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60" x14ac:dyDescent="0.25">
      <c r="A19" s="56" t="s">
        <v>1034</v>
      </c>
      <c r="B19" s="57" t="s">
        <v>1035</v>
      </c>
      <c r="C19" s="57" t="s">
        <v>1036</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75" x14ac:dyDescent="0.25">
      <c r="A20" s="56" t="s">
        <v>1037</v>
      </c>
      <c r="B20" s="57" t="s">
        <v>1038</v>
      </c>
      <c r="C20" s="57" t="s">
        <v>1039</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105" x14ac:dyDescent="0.25">
      <c r="A21" s="56" t="s">
        <v>1040</v>
      </c>
      <c r="B21" s="57" t="s">
        <v>1041</v>
      </c>
      <c r="C21" s="57" t="s">
        <v>1042</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30" x14ac:dyDescent="0.25">
      <c r="A22" s="56" t="s">
        <v>1043</v>
      </c>
      <c r="B22" s="57" t="s">
        <v>1044</v>
      </c>
      <c r="C22" s="57" t="s">
        <v>994</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45" x14ac:dyDescent="0.25">
      <c r="A23" s="56" t="s">
        <v>1045</v>
      </c>
      <c r="B23" s="57" t="s">
        <v>1046</v>
      </c>
      <c r="C23" s="57" t="s">
        <v>1047</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30" x14ac:dyDescent="0.25">
      <c r="A24" s="56" t="s">
        <v>1048</v>
      </c>
      <c r="B24" s="57" t="s">
        <v>1049</v>
      </c>
      <c r="C24" s="57" t="s">
        <v>1050</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30" x14ac:dyDescent="0.25">
      <c r="A25" s="56" t="s">
        <v>1051</v>
      </c>
      <c r="B25" s="57" t="s">
        <v>1052</v>
      </c>
      <c r="C25" s="57" t="s">
        <v>1053</v>
      </c>
      <c r="D25" s="57"/>
      <c r="E25" s="22"/>
      <c r="F25" s="22"/>
      <c r="G25" s="22"/>
      <c r="H25" s="58"/>
      <c r="I25" s="58"/>
      <c r="J25" s="22"/>
      <c r="K25" s="49"/>
      <c r="L25" s="15"/>
      <c r="M25" s="15"/>
      <c r="N25" s="15"/>
      <c r="O25" s="15"/>
      <c r="P25" s="15"/>
      <c r="Q25" s="15"/>
      <c r="R25" s="15"/>
      <c r="S25" s="15"/>
      <c r="T25" s="15"/>
      <c r="U25" s="15"/>
      <c r="V25" s="15"/>
      <c r="W25" s="15"/>
      <c r="X25" s="15"/>
      <c r="Y25" s="15"/>
      <c r="Z25" s="15"/>
    </row>
    <row r="26" spans="1:26" ht="60" x14ac:dyDescent="0.25">
      <c r="A26" s="56" t="s">
        <v>1054</v>
      </c>
      <c r="B26" s="57" t="s">
        <v>1055</v>
      </c>
      <c r="C26" s="57" t="s">
        <v>1056</v>
      </c>
      <c r="D26" s="57"/>
      <c r="E26" s="22"/>
      <c r="F26" s="22"/>
      <c r="G26" s="22"/>
      <c r="H26" s="58"/>
      <c r="I26" s="58"/>
      <c r="J26" s="22"/>
      <c r="K26" s="49"/>
      <c r="L26" s="15"/>
      <c r="M26" s="15"/>
      <c r="N26" s="15"/>
      <c r="O26" s="15"/>
      <c r="P26" s="15"/>
      <c r="Q26" s="15"/>
      <c r="R26" s="15"/>
      <c r="S26" s="15"/>
      <c r="T26" s="15"/>
      <c r="U26" s="15"/>
      <c r="V26" s="15"/>
      <c r="W26" s="15"/>
      <c r="X26" s="15"/>
      <c r="Y26" s="15"/>
      <c r="Z26" s="15"/>
    </row>
    <row r="27" spans="1:26" ht="30" x14ac:dyDescent="0.25">
      <c r="A27" s="56" t="s">
        <v>1057</v>
      </c>
      <c r="B27" s="57" t="s">
        <v>1058</v>
      </c>
      <c r="C27" s="57" t="s">
        <v>1059</v>
      </c>
      <c r="D27" s="57"/>
      <c r="E27" s="22"/>
      <c r="F27" s="22"/>
      <c r="G27" s="22"/>
      <c r="H27" s="58"/>
      <c r="I27" s="58"/>
      <c r="J27" s="22"/>
      <c r="K27" s="49"/>
      <c r="L27" s="15"/>
      <c r="M27" s="15"/>
      <c r="N27" s="15"/>
      <c r="O27" s="15"/>
      <c r="P27" s="15"/>
      <c r="Q27" s="15"/>
      <c r="R27" s="15"/>
      <c r="S27" s="15"/>
      <c r="T27" s="15"/>
      <c r="U27" s="15"/>
      <c r="V27" s="15"/>
      <c r="W27" s="15"/>
      <c r="X27" s="15"/>
      <c r="Y27" s="15"/>
      <c r="Z27" s="15"/>
    </row>
    <row r="28" spans="1:26" ht="60" x14ac:dyDescent="0.25">
      <c r="A28" s="56" t="s">
        <v>1060</v>
      </c>
      <c r="B28" s="57" t="s">
        <v>1061</v>
      </c>
      <c r="C28" s="57" t="s">
        <v>1062</v>
      </c>
      <c r="D28" s="57"/>
      <c r="E28" s="22"/>
      <c r="F28" s="22"/>
      <c r="G28" s="22"/>
      <c r="H28" s="58"/>
      <c r="I28" s="58"/>
      <c r="J28" s="22"/>
      <c r="K28" s="49"/>
      <c r="L28" s="15"/>
      <c r="M28" s="15"/>
      <c r="N28" s="15"/>
      <c r="O28" s="15"/>
      <c r="P28" s="15"/>
      <c r="Q28" s="15"/>
      <c r="R28" s="15"/>
      <c r="S28" s="15"/>
      <c r="T28" s="15"/>
      <c r="U28" s="15"/>
      <c r="V28" s="15"/>
      <c r="W28" s="15"/>
      <c r="X28" s="15"/>
      <c r="Y28" s="15"/>
      <c r="Z28" s="15"/>
    </row>
    <row r="29" spans="1:26" ht="45" x14ac:dyDescent="0.25">
      <c r="A29" s="56" t="s">
        <v>1063</v>
      </c>
      <c r="B29" s="57" t="s">
        <v>1064</v>
      </c>
      <c r="C29" s="57" t="s">
        <v>1065</v>
      </c>
      <c r="D29" s="57"/>
      <c r="E29" s="22"/>
      <c r="F29" s="22"/>
      <c r="G29" s="22"/>
      <c r="H29" s="58"/>
      <c r="I29" s="58"/>
      <c r="J29" s="22"/>
      <c r="K29" s="49"/>
      <c r="L29" s="15"/>
      <c r="M29" s="15"/>
      <c r="N29" s="15"/>
      <c r="O29" s="15"/>
      <c r="P29" s="15"/>
      <c r="Q29" s="15"/>
      <c r="R29" s="15"/>
      <c r="S29" s="15"/>
      <c r="T29" s="15"/>
      <c r="U29" s="15"/>
      <c r="V29" s="15"/>
      <c r="W29" s="15"/>
      <c r="X29" s="15"/>
      <c r="Y29" s="15"/>
      <c r="Z29" s="15"/>
    </row>
    <row r="30" spans="1:26" ht="45" x14ac:dyDescent="0.25">
      <c r="A30" s="56" t="s">
        <v>1066</v>
      </c>
      <c r="B30" s="57" t="s">
        <v>1067</v>
      </c>
      <c r="C30" s="57" t="s">
        <v>1068</v>
      </c>
      <c r="D30" s="57"/>
      <c r="E30" s="22"/>
      <c r="F30" s="22"/>
      <c r="G30" s="22"/>
      <c r="H30" s="58"/>
      <c r="I30" s="58"/>
      <c r="J30" s="22"/>
      <c r="K30" s="49"/>
      <c r="L30" s="15"/>
      <c r="M30" s="15"/>
      <c r="N30" s="15"/>
      <c r="O30" s="15"/>
      <c r="P30" s="15"/>
      <c r="Q30" s="15"/>
      <c r="R30" s="15"/>
      <c r="S30" s="15"/>
      <c r="T30" s="15"/>
      <c r="U30" s="15"/>
      <c r="V30" s="15"/>
      <c r="W30" s="15"/>
      <c r="X30" s="15"/>
      <c r="Y30" s="15"/>
      <c r="Z30" s="15"/>
    </row>
    <row r="31" spans="1:26" ht="75" x14ac:dyDescent="0.25">
      <c r="A31" s="56" t="s">
        <v>1069</v>
      </c>
      <c r="B31" s="57" t="s">
        <v>1070</v>
      </c>
      <c r="C31" s="57" t="s">
        <v>1071</v>
      </c>
      <c r="D31" s="57"/>
      <c r="E31" s="22"/>
      <c r="F31" s="22"/>
      <c r="G31" s="22"/>
      <c r="H31" s="58"/>
      <c r="I31" s="58"/>
      <c r="J31" s="22"/>
      <c r="K31" s="49"/>
      <c r="L31" s="15"/>
      <c r="M31" s="15"/>
      <c r="N31" s="15"/>
      <c r="O31" s="15"/>
      <c r="P31" s="15"/>
      <c r="Q31" s="15"/>
      <c r="R31" s="15"/>
      <c r="S31" s="15"/>
      <c r="T31" s="15"/>
      <c r="U31" s="15"/>
      <c r="V31" s="15"/>
      <c r="W31" s="15"/>
      <c r="X31" s="15"/>
      <c r="Y31" s="15"/>
      <c r="Z31" s="15"/>
    </row>
    <row r="32" spans="1:26" ht="45" x14ac:dyDescent="0.25">
      <c r="A32" s="56" t="s">
        <v>1072</v>
      </c>
      <c r="B32" s="57" t="s">
        <v>1073</v>
      </c>
      <c r="C32" s="57" t="s">
        <v>1074</v>
      </c>
      <c r="D32" s="57"/>
      <c r="E32" s="22"/>
      <c r="F32" s="22"/>
      <c r="G32" s="22"/>
      <c r="H32" s="58"/>
      <c r="I32" s="58"/>
      <c r="J32" s="22"/>
      <c r="K32" s="49"/>
      <c r="L32" s="15"/>
      <c r="M32" s="15"/>
      <c r="N32" s="15"/>
      <c r="O32" s="15"/>
      <c r="P32" s="15"/>
      <c r="Q32" s="15"/>
      <c r="R32" s="15"/>
      <c r="S32" s="15"/>
      <c r="T32" s="15"/>
      <c r="U32" s="15"/>
      <c r="V32" s="15"/>
      <c r="W32" s="15"/>
      <c r="X32" s="15"/>
      <c r="Y32" s="15"/>
      <c r="Z32" s="15"/>
    </row>
    <row r="33" spans="1:26" ht="60" x14ac:dyDescent="0.25">
      <c r="A33" s="56" t="s">
        <v>1075</v>
      </c>
      <c r="B33" s="57" t="s">
        <v>1076</v>
      </c>
      <c r="C33" s="57" t="s">
        <v>1077</v>
      </c>
      <c r="D33" s="57"/>
      <c r="E33" s="22"/>
      <c r="F33" s="22"/>
      <c r="G33" s="22"/>
      <c r="H33" s="58"/>
      <c r="I33" s="58"/>
      <c r="J33" s="22"/>
      <c r="K33" s="49"/>
      <c r="L33" s="15"/>
      <c r="M33" s="15"/>
      <c r="N33" s="15"/>
      <c r="O33" s="15"/>
      <c r="P33" s="15"/>
      <c r="Q33" s="15"/>
      <c r="R33" s="15"/>
      <c r="S33" s="15"/>
      <c r="T33" s="15"/>
      <c r="U33" s="15"/>
      <c r="V33" s="15"/>
      <c r="W33" s="15"/>
      <c r="X33" s="15"/>
      <c r="Y33" s="15"/>
      <c r="Z33" s="15"/>
    </row>
    <row r="34" spans="1:26" ht="75" x14ac:dyDescent="0.25">
      <c r="A34" s="56" t="s">
        <v>1078</v>
      </c>
      <c r="B34" s="57" t="s">
        <v>1079</v>
      </c>
      <c r="C34" s="57" t="s">
        <v>1080</v>
      </c>
      <c r="D34" s="57"/>
      <c r="E34" s="22"/>
      <c r="F34" s="22"/>
      <c r="G34" s="22"/>
      <c r="H34" s="58"/>
      <c r="I34" s="58"/>
      <c r="J34" s="22"/>
      <c r="K34" s="49"/>
      <c r="L34" s="15"/>
      <c r="M34" s="15"/>
      <c r="N34" s="15"/>
      <c r="O34" s="15"/>
      <c r="P34" s="15"/>
      <c r="Q34" s="15"/>
      <c r="R34" s="15"/>
      <c r="S34" s="15"/>
      <c r="T34" s="15"/>
      <c r="U34" s="15"/>
      <c r="V34" s="15"/>
      <c r="W34" s="15"/>
      <c r="X34" s="15"/>
      <c r="Y34" s="15"/>
      <c r="Z34" s="15"/>
    </row>
    <row r="35" spans="1:26" ht="45" x14ac:dyDescent="0.25">
      <c r="A35" s="56" t="s">
        <v>1081</v>
      </c>
      <c r="B35" s="57" t="s">
        <v>1082</v>
      </c>
      <c r="C35" s="57" t="s">
        <v>1083</v>
      </c>
      <c r="D35" s="57"/>
      <c r="E35" s="22"/>
      <c r="F35" s="22"/>
      <c r="G35" s="22"/>
      <c r="H35" s="58"/>
      <c r="I35" s="58"/>
      <c r="J35" s="22"/>
      <c r="K35" s="49"/>
      <c r="L35" s="15"/>
      <c r="M35" s="15"/>
      <c r="N35" s="15"/>
      <c r="O35" s="15"/>
      <c r="P35" s="15"/>
      <c r="Q35" s="15"/>
      <c r="R35" s="15"/>
      <c r="S35" s="15"/>
      <c r="T35" s="15"/>
      <c r="U35" s="15"/>
      <c r="V35" s="15"/>
      <c r="W35" s="15"/>
      <c r="X35" s="15"/>
      <c r="Y35" s="15"/>
      <c r="Z35" s="15"/>
    </row>
    <row r="36" spans="1:26" ht="45" x14ac:dyDescent="0.25">
      <c r="A36" s="56" t="s">
        <v>1084</v>
      </c>
      <c r="B36" s="57" t="s">
        <v>1085</v>
      </c>
      <c r="C36" s="57" t="s">
        <v>1086</v>
      </c>
      <c r="D36" s="57"/>
      <c r="E36" s="22"/>
      <c r="F36" s="22"/>
      <c r="G36" s="22"/>
      <c r="H36" s="58"/>
      <c r="I36" s="58"/>
      <c r="J36" s="22"/>
      <c r="K36" s="49"/>
      <c r="L36" s="15"/>
      <c r="M36" s="15"/>
      <c r="N36" s="15"/>
      <c r="O36" s="15"/>
      <c r="P36" s="15"/>
      <c r="Q36" s="15"/>
      <c r="R36" s="15"/>
      <c r="S36" s="15"/>
      <c r="T36" s="15"/>
      <c r="U36" s="15"/>
      <c r="V36" s="15"/>
      <c r="W36" s="15"/>
      <c r="X36" s="15"/>
      <c r="Y36" s="15"/>
      <c r="Z36" s="15"/>
    </row>
    <row r="37" spans="1:26" ht="45" x14ac:dyDescent="0.25">
      <c r="A37" s="56" t="s">
        <v>1087</v>
      </c>
      <c r="B37" s="57" t="s">
        <v>1088</v>
      </c>
      <c r="C37" s="57" t="s">
        <v>1089</v>
      </c>
      <c r="D37" s="57"/>
      <c r="E37" s="22"/>
      <c r="F37" s="22"/>
      <c r="G37" s="22"/>
      <c r="H37" s="58"/>
      <c r="I37" s="58"/>
      <c r="J37" s="22"/>
      <c r="K37" s="49"/>
      <c r="L37" s="15"/>
      <c r="M37" s="15"/>
      <c r="N37" s="15"/>
      <c r="O37" s="15"/>
      <c r="P37" s="15"/>
      <c r="Q37" s="15"/>
      <c r="R37" s="15"/>
      <c r="S37" s="15"/>
      <c r="T37" s="15"/>
      <c r="U37" s="15"/>
      <c r="V37" s="15"/>
      <c r="W37" s="15"/>
      <c r="X37" s="15"/>
      <c r="Y37" s="15"/>
      <c r="Z37" s="15"/>
    </row>
    <row r="38" spans="1:26" ht="60" x14ac:dyDescent="0.25">
      <c r="A38" s="56" t="s">
        <v>1090</v>
      </c>
      <c r="B38" s="57" t="s">
        <v>1091</v>
      </c>
      <c r="C38" s="57" t="s">
        <v>1092</v>
      </c>
      <c r="D38" s="57"/>
      <c r="E38" s="22"/>
      <c r="F38" s="22"/>
      <c r="G38" s="22"/>
      <c r="H38" s="58"/>
      <c r="I38" s="58"/>
      <c r="J38" s="22"/>
      <c r="K38" s="49"/>
      <c r="L38" s="15"/>
      <c r="M38" s="15"/>
      <c r="N38" s="15"/>
      <c r="O38" s="15"/>
      <c r="P38" s="15"/>
      <c r="Q38" s="15"/>
      <c r="R38" s="15"/>
      <c r="S38" s="15"/>
      <c r="T38" s="15"/>
      <c r="U38" s="15"/>
      <c r="V38" s="15"/>
      <c r="W38" s="15"/>
      <c r="X38" s="15"/>
      <c r="Y38" s="15"/>
      <c r="Z38" s="15"/>
    </row>
    <row r="39" spans="1:26" ht="15.75" customHeight="1" x14ac:dyDescent="0.25"/>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i0wlYLMSED9pugs77mOF21dhvAVisdOwKU5B5Aq8K7fOTjUBcXZmmwzgxnVOYHptQVtsFdHllaFKKqUhw3eog==" saltValue="S4yOCMO4ZboMvjvXHdinzQ==" spinCount="100000" sheet="1" objects="1" scenarios="1"/>
  <mergeCells count="1">
    <mergeCell ref="A1:J1"/>
  </mergeCells>
  <conditionalFormatting sqref="J4:J38">
    <cfRule type="cellIs" dxfId="76" priority="2" stopIfTrue="1" operator="equal">
      <formula>"G"</formula>
    </cfRule>
    <cfRule type="cellIs" dxfId="75" priority="3" stopIfTrue="1" operator="equal">
      <formula>"Y"</formula>
    </cfRule>
    <cfRule type="cellIs" dxfId="74" priority="4" stopIfTrue="1" operator="equal">
      <formula>"R"</formula>
    </cfRule>
  </conditionalFormatting>
  <dataValidations count="1">
    <dataValidation type="list" allowBlank="1" showErrorMessage="1" sqref="J4:J38" xr:uid="{00000000-0002-0000-1300-000000000000}">
      <formula1>Judgement</formula1>
    </dataValidation>
  </dataValidations>
  <hyperlinks>
    <hyperlink ref="A1:J1" location="'Cover Summary Sheet'!A1" display="Back to Cover Sheet" xr:uid="{D199FDA7-EAB2-4232-87CE-728A32623645}"/>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30C22DC6-E515-4AE9-BCC4-C2C501113D97}">
            <xm:f>COUNTIF('Cover Summary Sheet'!$B$33:$C$58,'Tab Selection Criteria'!$B$15)=0</xm:f>
            <x14:dxf>
              <font>
                <color theme="0"/>
              </font>
              <fill>
                <patternFill>
                  <bgColor theme="0"/>
                </patternFill>
              </fill>
            </x14:dxf>
          </x14:cfRule>
          <xm:sqref>A2:J38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Injection Molding</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14.01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90" x14ac:dyDescent="0.25">
      <c r="A4" s="56" t="s">
        <v>1093</v>
      </c>
      <c r="B4" s="57" t="s">
        <v>1094</v>
      </c>
      <c r="C4" s="57" t="s">
        <v>1095</v>
      </c>
      <c r="D4" s="57"/>
      <c r="E4" s="22"/>
      <c r="F4" s="22"/>
      <c r="G4" s="22"/>
      <c r="H4" s="58"/>
      <c r="I4" s="58"/>
      <c r="J4" s="22"/>
      <c r="K4" s="49"/>
      <c r="L4" s="15"/>
      <c r="M4" s="15"/>
      <c r="N4" s="15"/>
      <c r="O4" s="15"/>
      <c r="P4" s="15"/>
      <c r="Q4" s="15"/>
      <c r="R4" s="15"/>
      <c r="S4" s="15"/>
      <c r="T4" s="15"/>
      <c r="U4" s="15"/>
      <c r="V4" s="15"/>
      <c r="W4" s="15"/>
      <c r="X4" s="15"/>
      <c r="Y4" s="15"/>
      <c r="Z4" s="15"/>
    </row>
    <row r="5" spans="1:26" ht="75" x14ac:dyDescent="0.25">
      <c r="A5" s="56" t="s">
        <v>1096</v>
      </c>
      <c r="B5" s="57" t="s">
        <v>1097</v>
      </c>
      <c r="C5" s="57" t="s">
        <v>1098</v>
      </c>
      <c r="D5" s="57"/>
      <c r="E5" s="22"/>
      <c r="F5" s="22"/>
      <c r="G5" s="22"/>
      <c r="H5" s="58"/>
      <c r="I5" s="58"/>
      <c r="J5" s="22"/>
      <c r="K5" s="49"/>
      <c r="L5" s="15"/>
      <c r="M5" s="15"/>
      <c r="N5" s="15"/>
      <c r="O5" s="15"/>
      <c r="P5" s="15"/>
      <c r="Q5" s="15"/>
      <c r="R5" s="15"/>
      <c r="S5" s="15"/>
      <c r="T5" s="15"/>
      <c r="U5" s="15"/>
      <c r="V5" s="15"/>
      <c r="W5" s="15"/>
      <c r="X5" s="15"/>
      <c r="Y5" s="15"/>
      <c r="Z5" s="15"/>
    </row>
    <row r="6" spans="1:26" ht="90" x14ac:dyDescent="0.25">
      <c r="A6" s="56" t="s">
        <v>1099</v>
      </c>
      <c r="B6" s="57" t="s">
        <v>1100</v>
      </c>
      <c r="C6" s="57" t="s">
        <v>1101</v>
      </c>
      <c r="D6" s="57"/>
      <c r="E6" s="22"/>
      <c r="F6" s="22"/>
      <c r="G6" s="22"/>
      <c r="H6" s="58"/>
      <c r="I6" s="58"/>
      <c r="J6" s="22"/>
      <c r="K6" s="49"/>
      <c r="L6" s="15"/>
      <c r="M6" s="15"/>
      <c r="N6" s="15"/>
      <c r="O6" s="15"/>
      <c r="P6" s="15"/>
      <c r="Q6" s="15"/>
      <c r="R6" s="15"/>
      <c r="S6" s="15"/>
      <c r="T6" s="15"/>
      <c r="U6" s="15"/>
      <c r="V6" s="15"/>
      <c r="W6" s="15"/>
      <c r="X6" s="15"/>
      <c r="Y6" s="15"/>
      <c r="Z6" s="15"/>
    </row>
    <row r="7" spans="1:26" ht="90" x14ac:dyDescent="0.25">
      <c r="A7" s="56" t="s">
        <v>1102</v>
      </c>
      <c r="B7" s="57" t="s">
        <v>1103</v>
      </c>
      <c r="C7" s="57" t="s">
        <v>1104</v>
      </c>
      <c r="D7" s="57"/>
      <c r="E7" s="22"/>
      <c r="F7" s="22"/>
      <c r="G7" s="22"/>
      <c r="H7" s="58"/>
      <c r="I7" s="58"/>
      <c r="J7" s="22"/>
      <c r="K7" s="49"/>
      <c r="L7" s="15"/>
      <c r="M7" s="15"/>
      <c r="N7" s="15"/>
      <c r="O7" s="15"/>
      <c r="P7" s="15"/>
      <c r="Q7" s="15"/>
      <c r="R7" s="15"/>
      <c r="S7" s="15"/>
      <c r="T7" s="15"/>
      <c r="U7" s="15"/>
      <c r="V7" s="15"/>
      <c r="W7" s="15"/>
      <c r="X7" s="15"/>
      <c r="Y7" s="15"/>
      <c r="Z7" s="15"/>
    </row>
    <row r="8" spans="1:26" ht="165" x14ac:dyDescent="0.25">
      <c r="A8" s="56" t="s">
        <v>1105</v>
      </c>
      <c r="B8" s="57" t="s">
        <v>1106</v>
      </c>
      <c r="C8" s="57" t="s">
        <v>1107</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1108</v>
      </c>
      <c r="B9" s="57" t="s">
        <v>1109</v>
      </c>
      <c r="C9" s="57" t="s">
        <v>1110</v>
      </c>
      <c r="D9" s="57"/>
      <c r="E9" s="22"/>
      <c r="F9" s="22"/>
      <c r="G9" s="22"/>
      <c r="H9" s="58"/>
      <c r="I9" s="58"/>
      <c r="J9" s="22"/>
      <c r="K9" s="49"/>
      <c r="L9" s="15"/>
      <c r="M9" s="15"/>
      <c r="N9" s="15"/>
      <c r="O9" s="15"/>
      <c r="P9" s="15"/>
      <c r="Q9" s="15"/>
      <c r="R9" s="15"/>
      <c r="S9" s="15"/>
      <c r="T9" s="15"/>
      <c r="U9" s="15"/>
      <c r="V9" s="15"/>
      <c r="W9" s="15"/>
      <c r="X9" s="15"/>
      <c r="Y9" s="15"/>
      <c r="Z9"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4uAkO9ZMvMjmNqqSS+XfWxITCL9puruq+T40IWAwUM5nZopoIqqGI/OQj1OW5+0S+2K165nOkFahNkmKt5yg0g==" saltValue="RMb6L42w36nkoC+HmK374A==" spinCount="100000" sheet="1" objects="1" scenarios="1"/>
  <mergeCells count="1">
    <mergeCell ref="A1:J1"/>
  </mergeCells>
  <conditionalFormatting sqref="J4:J9">
    <cfRule type="cellIs" dxfId="72" priority="2" stopIfTrue="1" operator="equal">
      <formula>"G"</formula>
    </cfRule>
    <cfRule type="cellIs" dxfId="71" priority="3" stopIfTrue="1" operator="equal">
      <formula>"Y"</formula>
    </cfRule>
    <cfRule type="cellIs" dxfId="70" priority="4" stopIfTrue="1" operator="equal">
      <formula>"R"</formula>
    </cfRule>
  </conditionalFormatting>
  <dataValidations disablePrompts="1" count="1">
    <dataValidation type="list" allowBlank="1" showErrorMessage="1" sqref="J4:J9" xr:uid="{00000000-0002-0000-1400-000000000000}">
      <formula1>Judgement</formula1>
    </dataValidation>
  </dataValidations>
  <hyperlinks>
    <hyperlink ref="A1:J1" location="'Cover Summary Sheet'!A1" display="Back to Cover Sheet" xr:uid="{486C3B47-82E1-4E2E-A3AB-50ACFCF70983}"/>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65E9CEE6-F4ED-4E9F-A603-5D656880A6D9}">
            <xm:f>COUNTIF('Cover Summary Sheet'!$B$33:$C$58,'Tab Selection Criteria'!$B$16)=0</xm:f>
            <x14:dxf>
              <font>
                <color theme="0"/>
              </font>
              <fill>
                <patternFill>
                  <bgColor theme="0"/>
                </patternFill>
              </fill>
            </x14:dxf>
          </x14:cfRule>
          <xm:sqref>A2:J9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Machining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15.01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60" x14ac:dyDescent="0.25">
      <c r="A4" s="56" t="s">
        <v>1111</v>
      </c>
      <c r="B4" s="57" t="s">
        <v>1112</v>
      </c>
      <c r="C4" s="57" t="s">
        <v>1113</v>
      </c>
      <c r="D4" s="57"/>
      <c r="E4" s="22"/>
      <c r="F4" s="22"/>
      <c r="G4" s="22"/>
      <c r="H4" s="58"/>
      <c r="I4" s="58"/>
      <c r="J4" s="22"/>
      <c r="K4" s="49"/>
      <c r="L4" s="15"/>
      <c r="M4" s="15"/>
      <c r="N4" s="15"/>
      <c r="O4" s="15"/>
      <c r="P4" s="15"/>
      <c r="Q4" s="15"/>
      <c r="R4" s="15"/>
      <c r="S4" s="15"/>
      <c r="T4" s="15"/>
      <c r="U4" s="15"/>
      <c r="V4" s="15"/>
      <c r="W4" s="15"/>
      <c r="X4" s="15"/>
      <c r="Y4" s="15"/>
      <c r="Z4" s="15"/>
    </row>
    <row r="5" spans="1:26" ht="30" x14ac:dyDescent="0.25">
      <c r="A5" s="56" t="s">
        <v>1114</v>
      </c>
      <c r="B5" s="57" t="s">
        <v>1115</v>
      </c>
      <c r="C5" s="57" t="s">
        <v>1116</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1117</v>
      </c>
      <c r="B6" s="57" t="s">
        <v>1118</v>
      </c>
      <c r="C6" s="57" t="s">
        <v>1119</v>
      </c>
      <c r="D6" s="57"/>
      <c r="E6" s="22"/>
      <c r="F6" s="22"/>
      <c r="G6" s="22"/>
      <c r="H6" s="58"/>
      <c r="I6" s="58"/>
      <c r="J6" s="22"/>
      <c r="K6" s="49"/>
      <c r="L6" s="15"/>
      <c r="M6" s="15"/>
      <c r="N6" s="15"/>
      <c r="O6" s="15"/>
      <c r="P6" s="15"/>
      <c r="Q6" s="15"/>
      <c r="R6" s="15"/>
      <c r="S6" s="15"/>
      <c r="T6" s="15"/>
      <c r="U6" s="15"/>
      <c r="V6" s="15"/>
      <c r="W6" s="15"/>
      <c r="X6" s="15"/>
      <c r="Y6" s="15"/>
      <c r="Z6" s="15"/>
    </row>
    <row r="7" spans="1:26" ht="30" x14ac:dyDescent="0.25">
      <c r="A7" s="56" t="s">
        <v>1120</v>
      </c>
      <c r="B7" s="57" t="s">
        <v>1121</v>
      </c>
      <c r="C7" s="57" t="s">
        <v>1122</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1123</v>
      </c>
      <c r="B8" s="57" t="s">
        <v>1124</v>
      </c>
      <c r="C8" s="57" t="s">
        <v>1125</v>
      </c>
      <c r="D8" s="57"/>
      <c r="E8" s="22"/>
      <c r="F8" s="22"/>
      <c r="G8" s="22"/>
      <c r="H8" s="58"/>
      <c r="I8" s="58"/>
      <c r="J8" s="22"/>
      <c r="K8" s="49"/>
      <c r="L8" s="15"/>
      <c r="M8" s="15"/>
      <c r="N8" s="15"/>
      <c r="O8" s="15"/>
      <c r="P8" s="15"/>
      <c r="Q8" s="15"/>
      <c r="R8" s="15"/>
      <c r="S8" s="15"/>
      <c r="T8" s="15"/>
      <c r="U8" s="15"/>
      <c r="V8" s="15"/>
      <c r="W8" s="15"/>
      <c r="X8" s="15"/>
      <c r="Y8" s="15"/>
      <c r="Z8" s="15"/>
    </row>
    <row r="9" spans="1:26" ht="270" x14ac:dyDescent="0.25">
      <c r="A9" s="56" t="s">
        <v>1126</v>
      </c>
      <c r="B9" s="57" t="s">
        <v>1127</v>
      </c>
      <c r="C9" s="57" t="s">
        <v>1128</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1129</v>
      </c>
      <c r="B10" s="57" t="s">
        <v>1130</v>
      </c>
      <c r="C10" s="57" t="s">
        <v>1131</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1132</v>
      </c>
      <c r="B11" s="57" t="s">
        <v>1133</v>
      </c>
      <c r="C11" s="57" t="s">
        <v>1134</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1135</v>
      </c>
      <c r="B12" s="57" t="s">
        <v>1136</v>
      </c>
      <c r="C12" s="57" t="s">
        <v>1137</v>
      </c>
      <c r="D12" s="57"/>
      <c r="E12" s="22"/>
      <c r="F12" s="22"/>
      <c r="G12" s="22"/>
      <c r="H12" s="58"/>
      <c r="I12" s="58"/>
      <c r="J12" s="22"/>
      <c r="K12" s="49"/>
      <c r="L12" s="15"/>
      <c r="M12" s="15"/>
      <c r="N12" s="15"/>
      <c r="O12" s="15"/>
      <c r="P12" s="15"/>
      <c r="Q12" s="15"/>
      <c r="R12" s="15"/>
      <c r="S12" s="15"/>
      <c r="T12" s="15"/>
      <c r="U12" s="15"/>
      <c r="V12" s="15"/>
      <c r="W12" s="15"/>
      <c r="X12" s="15"/>
      <c r="Y12" s="15"/>
      <c r="Z12" s="15"/>
    </row>
    <row r="13" spans="1:26" x14ac:dyDescent="0.25">
      <c r="A13" s="56" t="s">
        <v>1138</v>
      </c>
      <c r="B13" s="57" t="s">
        <v>1139</v>
      </c>
      <c r="C13" s="57" t="s">
        <v>1140</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1141</v>
      </c>
      <c r="B14" s="57" t="s">
        <v>1142</v>
      </c>
      <c r="C14" s="57" t="s">
        <v>1143</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30" x14ac:dyDescent="0.25">
      <c r="A15" s="56" t="s">
        <v>1144</v>
      </c>
      <c r="B15" s="57" t="s">
        <v>1145</v>
      </c>
      <c r="C15" s="57" t="s">
        <v>1146</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30" x14ac:dyDescent="0.25">
      <c r="A16" s="56" t="s">
        <v>1147</v>
      </c>
      <c r="B16" s="57" t="s">
        <v>1148</v>
      </c>
      <c r="C16" s="57" t="s">
        <v>1149</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30" x14ac:dyDescent="0.25">
      <c r="A17" s="56" t="s">
        <v>1150</v>
      </c>
      <c r="B17" s="57" t="s">
        <v>1151</v>
      </c>
      <c r="C17" s="57" t="s">
        <v>1152</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60" x14ac:dyDescent="0.25">
      <c r="A18" s="56" t="s">
        <v>1153</v>
      </c>
      <c r="B18" s="57" t="s">
        <v>1154</v>
      </c>
      <c r="C18" s="57" t="s">
        <v>1155</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30" x14ac:dyDescent="0.25">
      <c r="A19" s="56" t="s">
        <v>1156</v>
      </c>
      <c r="B19" s="57" t="s">
        <v>1157</v>
      </c>
      <c r="C19" s="57" t="s">
        <v>1158</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45" x14ac:dyDescent="0.25">
      <c r="A20" s="56" t="s">
        <v>1159</v>
      </c>
      <c r="B20" s="57" t="s">
        <v>1160</v>
      </c>
      <c r="C20" s="57" t="s">
        <v>1161</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45" x14ac:dyDescent="0.25">
      <c r="A21" s="56" t="s">
        <v>1162</v>
      </c>
      <c r="B21" s="57" t="s">
        <v>1163</v>
      </c>
      <c r="C21" s="57" t="s">
        <v>1164</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90" x14ac:dyDescent="0.25">
      <c r="A22" s="56" t="s">
        <v>1165</v>
      </c>
      <c r="B22" s="57" t="s">
        <v>1166</v>
      </c>
      <c r="C22" s="57" t="s">
        <v>1167</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45" x14ac:dyDescent="0.25">
      <c r="A23" s="56" t="s">
        <v>1168</v>
      </c>
      <c r="B23" s="57" t="s">
        <v>1169</v>
      </c>
      <c r="C23" s="57" t="s">
        <v>1170</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45" x14ac:dyDescent="0.25">
      <c r="A24" s="56" t="s">
        <v>1171</v>
      </c>
      <c r="B24" s="57" t="s">
        <v>1172</v>
      </c>
      <c r="C24" s="57" t="s">
        <v>1173</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30" x14ac:dyDescent="0.25">
      <c r="A25" s="56" t="s">
        <v>1174</v>
      </c>
      <c r="B25" s="57" t="s">
        <v>1175</v>
      </c>
      <c r="C25" s="57" t="s">
        <v>1176</v>
      </c>
      <c r="D25" s="57"/>
      <c r="E25" s="22"/>
      <c r="F25" s="22"/>
      <c r="G25" s="22"/>
      <c r="H25" s="58"/>
      <c r="I25" s="58"/>
      <c r="J25" s="22"/>
      <c r="K25" s="49"/>
      <c r="L25" s="15"/>
      <c r="M25" s="15"/>
      <c r="N25" s="15"/>
      <c r="O25" s="15"/>
      <c r="P25" s="15"/>
      <c r="Q25" s="15"/>
      <c r="R25" s="15"/>
      <c r="S25" s="15"/>
      <c r="T25" s="15"/>
      <c r="U25" s="15"/>
      <c r="V25" s="15"/>
      <c r="W25" s="15"/>
      <c r="X25" s="15"/>
      <c r="Y25" s="15"/>
      <c r="Z25" s="15"/>
    </row>
    <row r="26" spans="1:26" ht="30" x14ac:dyDescent="0.25">
      <c r="A26" s="56" t="s">
        <v>1177</v>
      </c>
      <c r="B26" s="57" t="s">
        <v>1178</v>
      </c>
      <c r="C26" s="57" t="s">
        <v>1179</v>
      </c>
      <c r="D26" s="57"/>
      <c r="E26" s="22"/>
      <c r="F26" s="22"/>
      <c r="G26" s="22"/>
      <c r="H26" s="58"/>
      <c r="I26" s="58"/>
      <c r="J26" s="22"/>
      <c r="K26" s="49"/>
      <c r="L26" s="15"/>
      <c r="M26" s="15"/>
      <c r="N26" s="15"/>
      <c r="O26" s="15"/>
      <c r="P26" s="15"/>
      <c r="Q26" s="15"/>
      <c r="R26" s="15"/>
      <c r="S26" s="15"/>
      <c r="T26" s="15"/>
      <c r="U26" s="15"/>
      <c r="V26" s="15"/>
      <c r="W26" s="15"/>
      <c r="X26" s="15"/>
      <c r="Y26" s="15"/>
      <c r="Z26" s="15"/>
    </row>
    <row r="27" spans="1:26" ht="120" x14ac:dyDescent="0.25">
      <c r="A27" s="56" t="s">
        <v>1180</v>
      </c>
      <c r="B27" s="57" t="s">
        <v>1181</v>
      </c>
      <c r="C27" s="57" t="s">
        <v>1182</v>
      </c>
      <c r="D27" s="57"/>
      <c r="E27" s="22"/>
      <c r="F27" s="22"/>
      <c r="G27" s="22"/>
      <c r="H27" s="58"/>
      <c r="I27" s="58"/>
      <c r="J27" s="22"/>
      <c r="K27" s="49"/>
      <c r="L27" s="15"/>
      <c r="M27" s="15"/>
      <c r="N27" s="15"/>
      <c r="O27" s="15"/>
      <c r="P27" s="15"/>
      <c r="Q27" s="15"/>
      <c r="R27" s="15"/>
      <c r="S27" s="15"/>
      <c r="T27" s="15"/>
      <c r="U27" s="15"/>
      <c r="V27" s="15"/>
      <c r="W27" s="15"/>
      <c r="X27" s="15"/>
      <c r="Y27" s="15"/>
      <c r="Z27" s="15"/>
    </row>
    <row r="28" spans="1:26" ht="45" x14ac:dyDescent="0.25">
      <c r="A28" s="56" t="s">
        <v>1183</v>
      </c>
      <c r="B28" s="57" t="s">
        <v>1184</v>
      </c>
      <c r="C28" s="57" t="s">
        <v>1185</v>
      </c>
      <c r="D28" s="57"/>
      <c r="E28" s="22"/>
      <c r="F28" s="22"/>
      <c r="G28" s="22"/>
      <c r="H28" s="58"/>
      <c r="I28" s="58"/>
      <c r="J28" s="22"/>
      <c r="K28" s="49"/>
      <c r="L28" s="15"/>
      <c r="M28" s="15"/>
      <c r="N28" s="15"/>
      <c r="O28" s="15"/>
      <c r="P28" s="15"/>
      <c r="Q28" s="15"/>
      <c r="R28" s="15"/>
      <c r="S28" s="15"/>
      <c r="T28" s="15"/>
      <c r="U28" s="15"/>
      <c r="V28" s="15"/>
      <c r="W28" s="15"/>
      <c r="X28" s="15"/>
      <c r="Y28" s="15"/>
      <c r="Z28" s="15"/>
    </row>
    <row r="29" spans="1:26" ht="45" x14ac:dyDescent="0.25">
      <c r="A29" s="56" t="s">
        <v>1186</v>
      </c>
      <c r="B29" s="57" t="s">
        <v>1187</v>
      </c>
      <c r="C29" s="57" t="s">
        <v>1188</v>
      </c>
      <c r="D29" s="57"/>
      <c r="E29" s="22"/>
      <c r="F29" s="22"/>
      <c r="G29" s="22"/>
      <c r="H29" s="58"/>
      <c r="I29" s="58"/>
      <c r="J29" s="22"/>
      <c r="K29" s="49"/>
      <c r="L29" s="15"/>
      <c r="M29" s="15"/>
      <c r="N29" s="15"/>
      <c r="O29" s="15"/>
      <c r="P29" s="15"/>
      <c r="Q29" s="15"/>
      <c r="R29" s="15"/>
      <c r="S29" s="15"/>
      <c r="T29" s="15"/>
      <c r="U29" s="15"/>
      <c r="V29" s="15"/>
      <c r="W29" s="15"/>
      <c r="X29" s="15"/>
      <c r="Y29" s="15"/>
      <c r="Z29" s="15"/>
    </row>
    <row r="30" spans="1:26" ht="60" x14ac:dyDescent="0.25">
      <c r="A30" s="56" t="s">
        <v>1189</v>
      </c>
      <c r="B30" s="57" t="s">
        <v>1190</v>
      </c>
      <c r="C30" s="57" t="s">
        <v>1191</v>
      </c>
      <c r="D30" s="57"/>
      <c r="E30" s="22"/>
      <c r="F30" s="22"/>
      <c r="G30" s="22"/>
      <c r="H30" s="58"/>
      <c r="I30" s="58"/>
      <c r="J30" s="22"/>
      <c r="K30" s="49"/>
      <c r="L30" s="15"/>
      <c r="M30" s="15"/>
      <c r="N30" s="15"/>
      <c r="O30" s="15"/>
      <c r="P30" s="15"/>
      <c r="Q30" s="15"/>
      <c r="R30" s="15"/>
      <c r="S30" s="15"/>
      <c r="T30" s="15"/>
      <c r="U30" s="15"/>
      <c r="V30" s="15"/>
      <c r="W30" s="15"/>
      <c r="X30" s="15"/>
      <c r="Y30" s="15"/>
      <c r="Z30" s="15"/>
    </row>
    <row r="31" spans="1:26" ht="60" x14ac:dyDescent="0.25">
      <c r="A31" s="56" t="s">
        <v>1192</v>
      </c>
      <c r="B31" s="57" t="s">
        <v>1193</v>
      </c>
      <c r="C31" s="57" t="s">
        <v>1194</v>
      </c>
      <c r="D31" s="57"/>
      <c r="E31" s="22"/>
      <c r="F31" s="22"/>
      <c r="G31" s="22"/>
      <c r="H31" s="58"/>
      <c r="I31" s="58"/>
      <c r="J31" s="22"/>
      <c r="K31" s="49"/>
      <c r="L31" s="15"/>
      <c r="M31" s="15"/>
      <c r="N31" s="15"/>
      <c r="O31" s="15"/>
      <c r="P31" s="15"/>
      <c r="Q31" s="15"/>
      <c r="R31" s="15"/>
      <c r="S31" s="15"/>
      <c r="T31" s="15"/>
      <c r="U31" s="15"/>
      <c r="V31" s="15"/>
      <c r="W31" s="15"/>
      <c r="X31" s="15"/>
      <c r="Y31" s="15"/>
      <c r="Z31" s="15"/>
    </row>
    <row r="32" spans="1:26" ht="60" x14ac:dyDescent="0.25">
      <c r="A32" s="56" t="s">
        <v>1195</v>
      </c>
      <c r="B32" s="57" t="s">
        <v>1196</v>
      </c>
      <c r="C32" s="57" t="s">
        <v>1197</v>
      </c>
      <c r="D32" s="57"/>
      <c r="E32" s="22"/>
      <c r="F32" s="22"/>
      <c r="G32" s="22"/>
      <c r="H32" s="58"/>
      <c r="I32" s="58"/>
      <c r="J32" s="22"/>
      <c r="K32" s="49"/>
      <c r="L32" s="15"/>
      <c r="M32" s="15"/>
      <c r="N32" s="15"/>
      <c r="O32" s="15"/>
      <c r="P32" s="15"/>
      <c r="Q32" s="15"/>
      <c r="R32" s="15"/>
      <c r="S32" s="15"/>
      <c r="T32" s="15"/>
      <c r="U32" s="15"/>
      <c r="V32" s="15"/>
      <c r="W32" s="15"/>
      <c r="X32" s="15"/>
      <c r="Y32" s="15"/>
      <c r="Z32" s="15"/>
    </row>
    <row r="33" spans="1:26" ht="45" x14ac:dyDescent="0.25">
      <c r="A33" s="56" t="s">
        <v>1198</v>
      </c>
      <c r="B33" s="57" t="s">
        <v>1199</v>
      </c>
      <c r="C33" s="57" t="s">
        <v>1200</v>
      </c>
      <c r="D33" s="57"/>
      <c r="E33" s="22"/>
      <c r="F33" s="22"/>
      <c r="G33" s="22"/>
      <c r="H33" s="58"/>
      <c r="I33" s="58"/>
      <c r="J33" s="22"/>
      <c r="K33" s="49"/>
      <c r="L33" s="15"/>
      <c r="M33" s="15"/>
      <c r="N33" s="15"/>
      <c r="O33" s="15"/>
      <c r="P33" s="15"/>
      <c r="Q33" s="15"/>
      <c r="R33" s="15"/>
      <c r="S33" s="15"/>
      <c r="T33" s="15"/>
      <c r="U33" s="15"/>
      <c r="V33" s="15"/>
      <c r="W33" s="15"/>
      <c r="X33" s="15"/>
      <c r="Y33" s="15"/>
      <c r="Z33" s="15"/>
    </row>
    <row r="34" spans="1:26" ht="60" x14ac:dyDescent="0.25">
      <c r="A34" s="56" t="s">
        <v>1201</v>
      </c>
      <c r="B34" s="57" t="s">
        <v>1202</v>
      </c>
      <c r="C34" s="57" t="s">
        <v>1203</v>
      </c>
      <c r="D34" s="57"/>
      <c r="E34" s="22"/>
      <c r="F34" s="22"/>
      <c r="G34" s="22"/>
      <c r="H34" s="58"/>
      <c r="I34" s="58"/>
      <c r="J34" s="22"/>
      <c r="K34" s="49"/>
      <c r="L34" s="15"/>
      <c r="M34" s="15"/>
      <c r="N34" s="15"/>
      <c r="O34" s="15"/>
      <c r="P34" s="15"/>
      <c r="Q34" s="15"/>
      <c r="R34" s="15"/>
      <c r="S34" s="15"/>
      <c r="T34" s="15"/>
      <c r="U34" s="15"/>
      <c r="V34" s="15"/>
      <c r="W34" s="15"/>
      <c r="X34" s="15"/>
      <c r="Y34" s="15"/>
      <c r="Z34" s="15"/>
    </row>
    <row r="35" spans="1:26" ht="60" x14ac:dyDescent="0.25">
      <c r="A35" s="56" t="s">
        <v>1204</v>
      </c>
      <c r="B35" s="57" t="s">
        <v>1205</v>
      </c>
      <c r="C35" s="57" t="s">
        <v>1206</v>
      </c>
      <c r="D35" s="57"/>
      <c r="E35" s="22"/>
      <c r="F35" s="22"/>
      <c r="G35" s="22"/>
      <c r="H35" s="58"/>
      <c r="I35" s="58"/>
      <c r="J35" s="22"/>
      <c r="K35" s="49"/>
      <c r="L35" s="15"/>
      <c r="M35" s="15"/>
      <c r="N35" s="15"/>
      <c r="O35" s="15"/>
      <c r="P35" s="15"/>
      <c r="Q35" s="15"/>
      <c r="R35" s="15"/>
      <c r="S35" s="15"/>
      <c r="T35" s="15"/>
      <c r="U35" s="15"/>
      <c r="V35" s="15"/>
      <c r="W35" s="15"/>
      <c r="X35" s="15"/>
      <c r="Y35" s="15"/>
      <c r="Z35" s="15"/>
    </row>
    <row r="36" spans="1:26" ht="45" x14ac:dyDescent="0.25">
      <c r="A36" s="56" t="s">
        <v>1207</v>
      </c>
      <c r="B36" s="57" t="s">
        <v>1208</v>
      </c>
      <c r="C36" s="57" t="s">
        <v>1209</v>
      </c>
      <c r="D36" s="57"/>
      <c r="E36" s="22"/>
      <c r="F36" s="22"/>
      <c r="G36" s="22"/>
      <c r="H36" s="58"/>
      <c r="I36" s="58"/>
      <c r="J36" s="22"/>
      <c r="K36" s="49"/>
      <c r="L36" s="15"/>
      <c r="M36" s="15"/>
      <c r="N36" s="15"/>
      <c r="O36" s="15"/>
      <c r="P36" s="15"/>
      <c r="Q36" s="15"/>
      <c r="R36" s="15"/>
      <c r="S36" s="15"/>
      <c r="T36" s="15"/>
      <c r="U36" s="15"/>
      <c r="V36" s="15"/>
      <c r="W36" s="15"/>
      <c r="X36" s="15"/>
      <c r="Y36" s="15"/>
      <c r="Z36" s="15"/>
    </row>
    <row r="37" spans="1:26" ht="45" x14ac:dyDescent="0.25">
      <c r="A37" s="56" t="s">
        <v>1210</v>
      </c>
      <c r="B37" s="57" t="s">
        <v>1211</v>
      </c>
      <c r="C37" s="57" t="s">
        <v>1212</v>
      </c>
      <c r="D37" s="57"/>
      <c r="E37" s="22"/>
      <c r="F37" s="22"/>
      <c r="G37" s="22"/>
      <c r="H37" s="58"/>
      <c r="I37" s="58"/>
      <c r="J37" s="22"/>
      <c r="K37" s="49"/>
      <c r="L37" s="15"/>
      <c r="M37" s="15"/>
      <c r="N37" s="15"/>
      <c r="O37" s="15"/>
      <c r="P37" s="15"/>
      <c r="Q37" s="15"/>
      <c r="R37" s="15"/>
      <c r="S37" s="15"/>
      <c r="T37" s="15"/>
      <c r="U37" s="15"/>
      <c r="V37" s="15"/>
      <c r="W37" s="15"/>
      <c r="X37" s="15"/>
      <c r="Y37" s="15"/>
      <c r="Z37" s="15"/>
    </row>
    <row r="38" spans="1:26" ht="105" x14ac:dyDescent="0.25">
      <c r="A38" s="56" t="s">
        <v>1213</v>
      </c>
      <c r="B38" s="57" t="s">
        <v>1214</v>
      </c>
      <c r="C38" s="57" t="s">
        <v>1215</v>
      </c>
      <c r="D38" s="57"/>
      <c r="E38" s="22"/>
      <c r="F38" s="22"/>
      <c r="G38" s="22"/>
      <c r="H38" s="58"/>
      <c r="I38" s="58"/>
      <c r="J38" s="22"/>
      <c r="K38" s="49"/>
      <c r="L38" s="15"/>
      <c r="M38" s="15"/>
      <c r="N38" s="15"/>
      <c r="O38" s="15"/>
      <c r="P38" s="15"/>
      <c r="Q38" s="15"/>
      <c r="R38" s="15"/>
      <c r="S38" s="15"/>
      <c r="T38" s="15"/>
      <c r="U38" s="15"/>
      <c r="V38" s="15"/>
      <c r="W38" s="15"/>
      <c r="X38" s="15"/>
      <c r="Y38" s="15"/>
      <c r="Z38" s="15"/>
    </row>
    <row r="39" spans="1:26" ht="75" x14ac:dyDescent="0.25">
      <c r="A39" s="56" t="s">
        <v>1216</v>
      </c>
      <c r="B39" s="57" t="s">
        <v>1217</v>
      </c>
      <c r="C39" s="57" t="s">
        <v>1218</v>
      </c>
      <c r="D39" s="57"/>
      <c r="E39" s="22"/>
      <c r="F39" s="22"/>
      <c r="G39" s="22"/>
      <c r="H39" s="58"/>
      <c r="I39" s="58"/>
      <c r="J39" s="22"/>
      <c r="K39" s="49"/>
      <c r="L39" s="15"/>
      <c r="M39" s="15"/>
      <c r="N39" s="15"/>
      <c r="O39" s="15"/>
      <c r="P39" s="15"/>
      <c r="Q39" s="15"/>
      <c r="R39" s="15"/>
      <c r="S39" s="15"/>
      <c r="T39" s="15"/>
      <c r="U39" s="15"/>
      <c r="V39" s="15"/>
      <c r="W39" s="15"/>
      <c r="X39" s="15"/>
      <c r="Y39" s="15"/>
      <c r="Z39" s="15"/>
    </row>
    <row r="40" spans="1:26" ht="90" x14ac:dyDescent="0.25">
      <c r="A40" s="56" t="s">
        <v>1219</v>
      </c>
      <c r="B40" s="57" t="s">
        <v>1220</v>
      </c>
      <c r="C40" s="57" t="s">
        <v>1221</v>
      </c>
      <c r="D40" s="57"/>
      <c r="E40" s="22"/>
      <c r="F40" s="22"/>
      <c r="G40" s="22"/>
      <c r="H40" s="58"/>
      <c r="I40" s="58"/>
      <c r="J40" s="22"/>
      <c r="K40" s="49"/>
      <c r="L40" s="15"/>
      <c r="M40" s="15"/>
      <c r="N40" s="15"/>
      <c r="O40" s="15"/>
      <c r="P40" s="15"/>
      <c r="Q40" s="15"/>
      <c r="R40" s="15"/>
      <c r="S40" s="15"/>
      <c r="T40" s="15"/>
      <c r="U40" s="15"/>
      <c r="V40" s="15"/>
      <c r="W40" s="15"/>
      <c r="X40" s="15"/>
      <c r="Y40" s="15"/>
      <c r="Z40" s="15"/>
    </row>
    <row r="41" spans="1:26" ht="60" x14ac:dyDescent="0.25">
      <c r="A41" s="56" t="s">
        <v>1222</v>
      </c>
      <c r="B41" s="57" t="s">
        <v>1223</v>
      </c>
      <c r="C41" s="57" t="s">
        <v>1224</v>
      </c>
      <c r="D41" s="57"/>
      <c r="E41" s="22"/>
      <c r="F41" s="22"/>
      <c r="G41" s="22"/>
      <c r="H41" s="58"/>
      <c r="I41" s="58"/>
      <c r="J41" s="22"/>
      <c r="K41" s="49"/>
      <c r="L41" s="15"/>
      <c r="M41" s="15"/>
      <c r="N41" s="15"/>
      <c r="O41" s="15"/>
      <c r="P41" s="15"/>
      <c r="Q41" s="15"/>
      <c r="R41" s="15"/>
      <c r="S41" s="15"/>
      <c r="T41" s="15"/>
      <c r="U41" s="15"/>
      <c r="V41" s="15"/>
      <c r="W41" s="15"/>
      <c r="X41" s="15"/>
      <c r="Y41" s="15"/>
      <c r="Z41" s="15"/>
    </row>
    <row r="42" spans="1:26" ht="75" x14ac:dyDescent="0.25">
      <c r="A42" s="56" t="s">
        <v>1225</v>
      </c>
      <c r="B42" s="57" t="s">
        <v>1226</v>
      </c>
      <c r="C42" s="57" t="s">
        <v>1227</v>
      </c>
      <c r="D42" s="57"/>
      <c r="E42" s="22"/>
      <c r="F42" s="22"/>
      <c r="G42" s="22"/>
      <c r="H42" s="58"/>
      <c r="I42" s="58"/>
      <c r="J42" s="22"/>
      <c r="K42" s="49"/>
      <c r="L42" s="15"/>
      <c r="M42" s="15"/>
      <c r="N42" s="15"/>
      <c r="O42" s="15"/>
      <c r="P42" s="15"/>
      <c r="Q42" s="15"/>
      <c r="R42" s="15"/>
      <c r="S42" s="15"/>
      <c r="T42" s="15"/>
      <c r="U42" s="15"/>
      <c r="V42" s="15"/>
      <c r="W42" s="15"/>
      <c r="X42" s="15"/>
      <c r="Y42" s="15"/>
      <c r="Z42" s="15"/>
    </row>
    <row r="43" spans="1:26" ht="90" x14ac:dyDescent="0.25">
      <c r="A43" s="56" t="s">
        <v>1228</v>
      </c>
      <c r="B43" s="57" t="s">
        <v>1229</v>
      </c>
      <c r="C43" s="57" t="s">
        <v>1230</v>
      </c>
      <c r="D43" s="57"/>
      <c r="E43" s="22"/>
      <c r="F43" s="22"/>
      <c r="G43" s="22"/>
      <c r="H43" s="58"/>
      <c r="I43" s="58"/>
      <c r="J43" s="22"/>
      <c r="K43" s="49"/>
      <c r="L43" s="15"/>
      <c r="M43" s="15"/>
      <c r="N43" s="15"/>
      <c r="O43" s="15"/>
      <c r="P43" s="15"/>
      <c r="Q43" s="15"/>
      <c r="R43" s="15"/>
      <c r="S43" s="15"/>
      <c r="T43" s="15"/>
      <c r="U43" s="15"/>
      <c r="V43" s="15"/>
      <c r="W43" s="15"/>
      <c r="X43" s="15"/>
      <c r="Y43" s="15"/>
      <c r="Z43" s="15"/>
    </row>
    <row r="44" spans="1:26" ht="60" x14ac:dyDescent="0.25">
      <c r="A44" s="56" t="s">
        <v>1231</v>
      </c>
      <c r="B44" s="57" t="s">
        <v>1232</v>
      </c>
      <c r="C44" s="57" t="s">
        <v>1233</v>
      </c>
      <c r="D44" s="57"/>
      <c r="E44" s="22"/>
      <c r="F44" s="22"/>
      <c r="G44" s="22"/>
      <c r="H44" s="58"/>
      <c r="I44" s="58"/>
      <c r="J44" s="22"/>
      <c r="K44" s="49"/>
      <c r="L44" s="15"/>
      <c r="M44" s="15"/>
      <c r="N44" s="15"/>
      <c r="O44" s="15"/>
      <c r="P44" s="15"/>
      <c r="Q44" s="15"/>
      <c r="R44" s="15"/>
      <c r="S44" s="15"/>
      <c r="T44" s="15"/>
      <c r="U44" s="15"/>
      <c r="V44" s="15"/>
      <c r="W44" s="15"/>
      <c r="X44" s="15"/>
      <c r="Y44" s="15"/>
      <c r="Z44" s="15"/>
    </row>
    <row r="45" spans="1:26" ht="60" x14ac:dyDescent="0.25">
      <c r="A45" s="56" t="s">
        <v>1234</v>
      </c>
      <c r="B45" s="57" t="s">
        <v>1235</v>
      </c>
      <c r="C45" s="57" t="s">
        <v>1236</v>
      </c>
      <c r="D45" s="57"/>
      <c r="E45" s="22"/>
      <c r="F45" s="22"/>
      <c r="G45" s="22"/>
      <c r="H45" s="58"/>
      <c r="I45" s="58"/>
      <c r="J45" s="22"/>
      <c r="K45" s="49"/>
      <c r="L45" s="15"/>
      <c r="M45" s="15"/>
      <c r="N45" s="15"/>
      <c r="O45" s="15"/>
      <c r="P45" s="15"/>
      <c r="Q45" s="15"/>
      <c r="R45" s="15"/>
      <c r="S45" s="15"/>
      <c r="T45" s="15"/>
      <c r="U45" s="15"/>
      <c r="V45" s="15"/>
      <c r="W45" s="15"/>
      <c r="X45" s="15"/>
      <c r="Y45" s="15"/>
      <c r="Z45" s="15"/>
    </row>
    <row r="46" spans="1:26" ht="45" x14ac:dyDescent="0.25">
      <c r="A46" s="56" t="s">
        <v>1237</v>
      </c>
      <c r="B46" s="57" t="s">
        <v>1238</v>
      </c>
      <c r="C46" s="57" t="s">
        <v>1239</v>
      </c>
      <c r="D46" s="57"/>
      <c r="E46" s="22"/>
      <c r="F46" s="22"/>
      <c r="G46" s="22"/>
      <c r="H46" s="58"/>
      <c r="I46" s="58"/>
      <c r="J46" s="22"/>
      <c r="K46" s="49"/>
      <c r="L46" s="15"/>
      <c r="M46" s="15"/>
      <c r="N46" s="15"/>
      <c r="O46" s="15"/>
      <c r="P46" s="15"/>
      <c r="Q46" s="15"/>
      <c r="R46" s="15"/>
      <c r="S46" s="15"/>
      <c r="T46" s="15"/>
      <c r="U46" s="15"/>
      <c r="V46" s="15"/>
      <c r="W46" s="15"/>
      <c r="X46" s="15"/>
      <c r="Y46" s="15"/>
      <c r="Z46" s="15"/>
    </row>
    <row r="47" spans="1:26" ht="60" x14ac:dyDescent="0.25">
      <c r="A47" s="56" t="s">
        <v>1240</v>
      </c>
      <c r="B47" s="57" t="s">
        <v>239</v>
      </c>
      <c r="C47" s="57" t="s">
        <v>1241</v>
      </c>
      <c r="D47" s="57"/>
      <c r="E47" s="22"/>
      <c r="F47" s="22"/>
      <c r="G47" s="22"/>
      <c r="H47" s="58"/>
      <c r="I47" s="58"/>
      <c r="J47" s="22"/>
      <c r="K47" s="49"/>
      <c r="L47" s="15"/>
      <c r="M47" s="15"/>
      <c r="N47" s="15"/>
      <c r="O47" s="15"/>
      <c r="P47" s="15"/>
      <c r="Q47" s="15"/>
      <c r="R47" s="15"/>
      <c r="S47" s="15"/>
      <c r="T47" s="15"/>
      <c r="U47" s="15"/>
      <c r="V47" s="15"/>
      <c r="W47" s="15"/>
      <c r="X47" s="15"/>
      <c r="Y47" s="15"/>
      <c r="Z47" s="15"/>
    </row>
    <row r="48" spans="1:26" ht="30" x14ac:dyDescent="0.25">
      <c r="A48" s="56" t="s">
        <v>1242</v>
      </c>
      <c r="B48" s="57" t="s">
        <v>1243</v>
      </c>
      <c r="C48" s="57" t="s">
        <v>1244</v>
      </c>
      <c r="D48" s="57"/>
      <c r="E48" s="22"/>
      <c r="F48" s="22"/>
      <c r="G48" s="22"/>
      <c r="H48" s="58"/>
      <c r="I48" s="58"/>
      <c r="J48" s="22"/>
      <c r="K48" s="49"/>
      <c r="L48" s="15"/>
      <c r="M48" s="15"/>
      <c r="N48" s="15"/>
      <c r="O48" s="15"/>
      <c r="P48" s="15"/>
      <c r="Q48" s="15"/>
      <c r="R48" s="15"/>
      <c r="S48" s="15"/>
      <c r="T48" s="15"/>
      <c r="U48" s="15"/>
      <c r="V48" s="15"/>
      <c r="W48" s="15"/>
      <c r="X48" s="15"/>
      <c r="Y48" s="15"/>
      <c r="Z48" s="15"/>
    </row>
    <row r="49" spans="1:26" ht="30" x14ac:dyDescent="0.25">
      <c r="A49" s="56" t="s">
        <v>1245</v>
      </c>
      <c r="B49" s="57" t="s">
        <v>1246</v>
      </c>
      <c r="C49" s="57" t="s">
        <v>1247</v>
      </c>
      <c r="D49" s="57"/>
      <c r="E49" s="22"/>
      <c r="F49" s="22"/>
      <c r="G49" s="22"/>
      <c r="H49" s="58"/>
      <c r="I49" s="58"/>
      <c r="J49" s="22"/>
      <c r="K49" s="49"/>
      <c r="L49" s="15"/>
      <c r="M49" s="15"/>
      <c r="N49" s="15"/>
      <c r="O49" s="15"/>
      <c r="P49" s="15"/>
      <c r="Q49" s="15"/>
      <c r="R49" s="15"/>
      <c r="S49" s="15"/>
      <c r="T49" s="15"/>
      <c r="U49" s="15"/>
      <c r="V49" s="15"/>
      <c r="W49" s="15"/>
      <c r="X49" s="15"/>
      <c r="Y49" s="15"/>
      <c r="Z49" s="15"/>
    </row>
    <row r="50" spans="1:26" x14ac:dyDescent="0.25">
      <c r="A50" s="56" t="s">
        <v>1248</v>
      </c>
      <c r="B50" s="57" t="s">
        <v>1249</v>
      </c>
      <c r="C50" s="57" t="s">
        <v>1250</v>
      </c>
      <c r="D50" s="57"/>
      <c r="E50" s="22"/>
      <c r="F50" s="22"/>
      <c r="G50" s="22"/>
      <c r="H50" s="58"/>
      <c r="I50" s="58"/>
      <c r="J50" s="22"/>
      <c r="K50" s="49"/>
      <c r="L50" s="15"/>
      <c r="M50" s="15"/>
      <c r="N50" s="15"/>
      <c r="O50" s="15"/>
      <c r="P50" s="15"/>
      <c r="Q50" s="15"/>
      <c r="R50" s="15"/>
      <c r="S50" s="15"/>
      <c r="T50" s="15"/>
      <c r="U50" s="15"/>
      <c r="V50" s="15"/>
      <c r="W50" s="15"/>
      <c r="X50" s="15"/>
      <c r="Y50" s="15"/>
      <c r="Z50" s="15"/>
    </row>
    <row r="51" spans="1:26" ht="15.75" customHeight="1" x14ac:dyDescent="0.25"/>
    <row r="52" spans="1:26" ht="15.75" customHeight="1" x14ac:dyDescent="0.25"/>
    <row r="53" spans="1:26" ht="15.75" customHeight="1" x14ac:dyDescent="0.25"/>
    <row r="54" spans="1:26" ht="15.75" customHeight="1" x14ac:dyDescent="0.25"/>
    <row r="55" spans="1:26" ht="15.75" customHeight="1" x14ac:dyDescent="0.25"/>
    <row r="56" spans="1:26" ht="15.75" customHeight="1" x14ac:dyDescent="0.25"/>
    <row r="57" spans="1:26" ht="15.75" customHeight="1" x14ac:dyDescent="0.25"/>
    <row r="58" spans="1:26" ht="15.75" customHeight="1" x14ac:dyDescent="0.25"/>
    <row r="59" spans="1:26" ht="15.75" customHeight="1" x14ac:dyDescent="0.25"/>
    <row r="60" spans="1:26" ht="15.75" customHeight="1" x14ac:dyDescent="0.25"/>
    <row r="61" spans="1:26" ht="15.75" customHeight="1" x14ac:dyDescent="0.25"/>
    <row r="62" spans="1:26" ht="15.75" customHeight="1" x14ac:dyDescent="0.25"/>
    <row r="63" spans="1:26" ht="15.75" customHeight="1" x14ac:dyDescent="0.25"/>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ZfJKmkcvmMbvur4NXvAZVcIHRjMkXE+sGSGc14Yjx/tVHzvmvTIOppkEypYnHmFoZ7qnlTfr3s427YkoLA+yYg==" saltValue="oEjVlmBpkhFk+GNQjEIHUQ==" spinCount="100000" sheet="1" objects="1" scenarios="1"/>
  <mergeCells count="1">
    <mergeCell ref="A1:J1"/>
  </mergeCells>
  <conditionalFormatting sqref="J4:J50">
    <cfRule type="cellIs" dxfId="68" priority="2" stopIfTrue="1" operator="equal">
      <formula>"G"</formula>
    </cfRule>
    <cfRule type="cellIs" dxfId="67" priority="3" stopIfTrue="1" operator="equal">
      <formula>"Y"</formula>
    </cfRule>
    <cfRule type="cellIs" dxfId="66" priority="4" stopIfTrue="1" operator="equal">
      <formula>"R"</formula>
    </cfRule>
  </conditionalFormatting>
  <dataValidations count="1">
    <dataValidation type="list" allowBlank="1" showErrorMessage="1" sqref="J4:J50" xr:uid="{00000000-0002-0000-1500-000000000000}">
      <formula1>Judgement</formula1>
    </dataValidation>
  </dataValidations>
  <hyperlinks>
    <hyperlink ref="A1:J1" location="'Cover Summary Sheet'!A1" display="Back to Cover Sheet" xr:uid="{CF92D684-32CA-49D7-97F5-FC2DB060B92E}"/>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E6D63122-5D0E-4749-BF66-1BD711A967E6}">
            <xm:f>COUNTIF('Cover Summary Sheet'!$B$33:$C$58,'Tab Selection Criteria'!$B$17)=0</xm:f>
            <x14:dxf>
              <font>
                <color theme="0"/>
              </font>
              <fill>
                <patternFill>
                  <bgColor theme="0"/>
                </patternFill>
              </fill>
            </x14:dxf>
          </x14:cfRule>
          <xm:sqref>A2:J50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A758-D84A-4F6B-9D2A-FF6DBC416909}">
  <sheetPr>
    <tabColor rgb="FF92D050"/>
    <pageSetUpPr fitToPage="1"/>
  </sheetPr>
  <dimension ref="A1:Z959"/>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Non-Destructive Testing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16.010000000000002</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75" x14ac:dyDescent="0.25">
      <c r="A4" s="56" t="s">
        <v>1251</v>
      </c>
      <c r="B4" s="57" t="s">
        <v>1715</v>
      </c>
      <c r="C4" s="57" t="s">
        <v>1716</v>
      </c>
      <c r="D4" s="57"/>
      <c r="E4" s="22"/>
      <c r="F4" s="22"/>
      <c r="G4" s="22"/>
      <c r="H4" s="58"/>
      <c r="I4" s="58"/>
      <c r="J4" s="22"/>
      <c r="K4" s="49"/>
      <c r="L4" s="15"/>
      <c r="M4" s="15"/>
      <c r="N4" s="15"/>
      <c r="O4" s="15"/>
      <c r="P4" s="15"/>
      <c r="Q4" s="15"/>
      <c r="R4" s="15"/>
      <c r="S4" s="15"/>
      <c r="T4" s="15"/>
      <c r="U4" s="15"/>
      <c r="V4" s="15"/>
      <c r="W4" s="15"/>
      <c r="X4" s="15"/>
      <c r="Y4" s="15"/>
      <c r="Z4" s="15"/>
    </row>
    <row r="5" spans="1:26" ht="90" x14ac:dyDescent="0.25">
      <c r="A5" s="56" t="s">
        <v>1254</v>
      </c>
      <c r="B5" s="57" t="s">
        <v>1717</v>
      </c>
      <c r="C5" s="57" t="s">
        <v>1718</v>
      </c>
      <c r="D5" s="57"/>
      <c r="E5" s="22"/>
      <c r="F5" s="22"/>
      <c r="G5" s="22"/>
      <c r="H5" s="58"/>
      <c r="I5" s="58"/>
      <c r="J5" s="22"/>
      <c r="K5" s="49"/>
      <c r="L5" s="15"/>
      <c r="M5" s="15"/>
      <c r="N5" s="15"/>
      <c r="O5" s="15"/>
      <c r="P5" s="15"/>
      <c r="Q5" s="15"/>
      <c r="R5" s="15"/>
      <c r="S5" s="15"/>
      <c r="T5" s="15"/>
      <c r="U5" s="15"/>
      <c r="V5" s="15"/>
      <c r="W5" s="15"/>
      <c r="X5" s="15"/>
      <c r="Y5" s="15"/>
      <c r="Z5" s="15"/>
    </row>
    <row r="6" spans="1:26" ht="60" x14ac:dyDescent="0.25">
      <c r="A6" s="56" t="s">
        <v>1257</v>
      </c>
      <c r="B6" s="57" t="s">
        <v>1719</v>
      </c>
      <c r="C6" s="57" t="s">
        <v>1720</v>
      </c>
      <c r="D6" s="57"/>
      <c r="E6" s="22"/>
      <c r="F6" s="22"/>
      <c r="G6" s="22"/>
      <c r="H6" s="58"/>
      <c r="I6" s="58"/>
      <c r="J6" s="22"/>
      <c r="K6" s="49"/>
      <c r="L6" s="15"/>
      <c r="M6" s="15"/>
      <c r="N6" s="15"/>
      <c r="O6" s="15"/>
      <c r="P6" s="15"/>
      <c r="Q6" s="15"/>
      <c r="R6" s="15"/>
      <c r="S6" s="15"/>
      <c r="T6" s="15"/>
      <c r="U6" s="15"/>
      <c r="V6" s="15"/>
      <c r="W6" s="15"/>
      <c r="X6" s="15"/>
      <c r="Y6" s="15"/>
      <c r="Z6" s="15"/>
    </row>
    <row r="7" spans="1:26" ht="75" x14ac:dyDescent="0.25">
      <c r="A7" s="56" t="s">
        <v>1260</v>
      </c>
      <c r="B7" s="57" t="s">
        <v>1721</v>
      </c>
      <c r="C7" s="57" t="s">
        <v>1722</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1263</v>
      </c>
      <c r="B8" s="57" t="s">
        <v>1723</v>
      </c>
      <c r="C8" s="57" t="s">
        <v>1724</v>
      </c>
      <c r="D8" s="57"/>
      <c r="E8" s="22"/>
      <c r="F8" s="22"/>
      <c r="G8" s="22"/>
      <c r="H8" s="58"/>
      <c r="I8" s="58"/>
      <c r="J8" s="22"/>
      <c r="K8" s="49"/>
      <c r="L8" s="15"/>
      <c r="M8" s="15"/>
      <c r="N8" s="15"/>
      <c r="O8" s="15"/>
      <c r="P8" s="15"/>
      <c r="Q8" s="15"/>
      <c r="R8" s="15"/>
      <c r="S8" s="15"/>
      <c r="T8" s="15"/>
      <c r="U8" s="15"/>
      <c r="V8" s="15"/>
      <c r="W8" s="15"/>
      <c r="X8" s="15"/>
      <c r="Y8" s="15"/>
      <c r="Z8" s="15"/>
    </row>
    <row r="9" spans="1:26" ht="90" x14ac:dyDescent="0.25">
      <c r="A9" s="56" t="s">
        <v>1266</v>
      </c>
      <c r="B9" s="57" t="s">
        <v>1725</v>
      </c>
      <c r="C9" s="57" t="s">
        <v>1726</v>
      </c>
      <c r="D9" s="57"/>
      <c r="E9" s="22"/>
      <c r="F9" s="22"/>
      <c r="G9" s="22"/>
      <c r="H9" s="58"/>
      <c r="I9" s="58"/>
      <c r="J9" s="22"/>
      <c r="K9" s="49"/>
      <c r="L9" s="15"/>
      <c r="M9" s="15"/>
      <c r="N9" s="15"/>
      <c r="O9" s="15"/>
      <c r="P9" s="15"/>
      <c r="Q9" s="15"/>
      <c r="R9" s="15"/>
      <c r="S9" s="15"/>
      <c r="T9" s="15"/>
      <c r="U9" s="15"/>
      <c r="V9" s="15"/>
      <c r="W9" s="15"/>
      <c r="X9" s="15"/>
      <c r="Y9" s="15"/>
      <c r="Z9" s="15"/>
    </row>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sheetData>
  <sheetProtection algorithmName="SHA-512" hashValue="yVgZ2SJ9uMeFSJv7tgavC0oRWdVuj/rRR1fZX8YeF8VD6EEXPx22HYzuGK/sx4Ln9hy+1ND4YimEXEdg542jFw==" saltValue="N7R8iAYFyF56vNROJcN+rg==" spinCount="100000" sheet="1" objects="1" scenarios="1"/>
  <mergeCells count="1">
    <mergeCell ref="A1:J1"/>
  </mergeCells>
  <conditionalFormatting sqref="J4:J9">
    <cfRule type="cellIs" dxfId="64" priority="2" stopIfTrue="1" operator="equal">
      <formula>"G"</formula>
    </cfRule>
    <cfRule type="cellIs" dxfId="63" priority="3" stopIfTrue="1" operator="equal">
      <formula>"Y"</formula>
    </cfRule>
    <cfRule type="cellIs" dxfId="62" priority="4" stopIfTrue="1" operator="equal">
      <formula>"R"</formula>
    </cfRule>
  </conditionalFormatting>
  <dataValidations count="1">
    <dataValidation type="list" allowBlank="1" showErrorMessage="1" sqref="J4:J9" xr:uid="{5B30C3B3-7C00-4998-96F4-F0E0815C59A1}">
      <formula1>Judgement</formula1>
    </dataValidation>
  </dataValidations>
  <hyperlinks>
    <hyperlink ref="A1:J1" location="'Cover Summary Sheet'!A1" display="Back to Cover Sheet" xr:uid="{2ECF4C26-4E15-4AED-999B-52A9A6AD41F1}"/>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CA56DCFD-072C-4685-971E-48DCA6C22FC1}">
            <xm:f>COUNTIF('Cover Summary Sheet'!$B$33:$C$58,'Tab Selection Criteria'!$B$18)=0</xm:f>
            <x14:dxf>
              <font>
                <color theme="0"/>
              </font>
              <fill>
                <patternFill>
                  <bgColor theme="0"/>
                </patternFill>
              </fill>
            </x14:dxf>
          </x14:cfRule>
          <xm:sqref>A2:J9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Painting Process</v>
      </c>
      <c r="E2" s="50"/>
      <c r="F2" s="50"/>
      <c r="G2" s="50"/>
      <c r="H2" s="50"/>
      <c r="I2" s="50"/>
      <c r="J2" s="34"/>
      <c r="K2" s="49"/>
      <c r="L2" s="15"/>
      <c r="M2" s="15"/>
      <c r="N2" s="15"/>
      <c r="O2" s="15"/>
      <c r="P2" s="15"/>
      <c r="Q2" s="15"/>
      <c r="R2" s="15"/>
      <c r="S2" s="15"/>
      <c r="T2" s="15"/>
      <c r="U2" s="15"/>
      <c r="V2" s="15"/>
      <c r="W2" s="15"/>
      <c r="X2" s="15"/>
      <c r="Y2" s="15"/>
      <c r="Z2" s="15"/>
    </row>
    <row r="3" spans="1:26" ht="45" x14ac:dyDescent="0.25">
      <c r="A3" s="59">
        <v>17.010000000000002</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1295</v>
      </c>
      <c r="B4" s="57" t="s">
        <v>1252</v>
      </c>
      <c r="C4" s="57" t="s">
        <v>1253</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1298</v>
      </c>
      <c r="B5" s="57" t="s">
        <v>1255</v>
      </c>
      <c r="C5" s="57" t="s">
        <v>1256</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1301</v>
      </c>
      <c r="B6" s="57" t="s">
        <v>1258</v>
      </c>
      <c r="C6" s="57" t="s">
        <v>1259</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1304</v>
      </c>
      <c r="B7" s="57" t="s">
        <v>1261</v>
      </c>
      <c r="C7" s="57" t="s">
        <v>1262</v>
      </c>
      <c r="D7" s="57"/>
      <c r="E7" s="22"/>
      <c r="F7" s="22"/>
      <c r="G7" s="22"/>
      <c r="H7" s="58"/>
      <c r="I7" s="58"/>
      <c r="J7" s="22"/>
      <c r="K7" s="49"/>
      <c r="L7" s="15"/>
      <c r="M7" s="15"/>
      <c r="N7" s="15"/>
      <c r="O7" s="15"/>
      <c r="P7" s="15"/>
      <c r="Q7" s="15"/>
      <c r="R7" s="15"/>
      <c r="S7" s="15"/>
      <c r="T7" s="15"/>
      <c r="U7" s="15"/>
      <c r="V7" s="15"/>
      <c r="W7" s="15"/>
      <c r="X7" s="15"/>
      <c r="Y7" s="15"/>
      <c r="Z7" s="15"/>
    </row>
    <row r="8" spans="1:26" ht="105" x14ac:dyDescent="0.25">
      <c r="A8" s="56" t="s">
        <v>1307</v>
      </c>
      <c r="B8" s="57" t="s">
        <v>1264</v>
      </c>
      <c r="C8" s="57" t="s">
        <v>1265</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1310</v>
      </c>
      <c r="B9" s="57" t="s">
        <v>1267</v>
      </c>
      <c r="C9" s="57" t="s">
        <v>1268</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1313</v>
      </c>
      <c r="B10" s="57" t="s">
        <v>1269</v>
      </c>
      <c r="C10" s="57" t="s">
        <v>1270</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75" x14ac:dyDescent="0.25">
      <c r="A11" s="56" t="s">
        <v>1316</v>
      </c>
      <c r="B11" s="57" t="s">
        <v>1271</v>
      </c>
      <c r="C11" s="57" t="s">
        <v>1272</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60" x14ac:dyDescent="0.25">
      <c r="A12" s="56" t="s">
        <v>1319</v>
      </c>
      <c r="B12" s="57" t="s">
        <v>1273</v>
      </c>
      <c r="C12" s="57" t="s">
        <v>1274</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75" x14ac:dyDescent="0.25">
      <c r="A13" s="56" t="s">
        <v>1322</v>
      </c>
      <c r="B13" s="57" t="s">
        <v>1275</v>
      </c>
      <c r="C13" s="57" t="s">
        <v>1276</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75" x14ac:dyDescent="0.25">
      <c r="A14" s="56" t="s">
        <v>1325</v>
      </c>
      <c r="B14" s="57" t="s">
        <v>1277</v>
      </c>
      <c r="C14" s="57" t="s">
        <v>1278</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60" x14ac:dyDescent="0.25">
      <c r="A15" s="56" t="s">
        <v>1328</v>
      </c>
      <c r="B15" s="57" t="s">
        <v>1279</v>
      </c>
      <c r="C15" s="57" t="s">
        <v>1280</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60" x14ac:dyDescent="0.25">
      <c r="A16" s="56" t="s">
        <v>1331</v>
      </c>
      <c r="B16" s="57" t="s">
        <v>1281</v>
      </c>
      <c r="C16" s="57" t="s">
        <v>1282</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30" x14ac:dyDescent="0.25">
      <c r="A17" s="56" t="s">
        <v>1334</v>
      </c>
      <c r="B17" s="57" t="s">
        <v>1283</v>
      </c>
      <c r="C17" s="57" t="s">
        <v>1284</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1337</v>
      </c>
      <c r="B18" s="57" t="s">
        <v>1285</v>
      </c>
      <c r="C18" s="57" t="s">
        <v>1286</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45" x14ac:dyDescent="0.25">
      <c r="A19" s="56" t="s">
        <v>1340</v>
      </c>
      <c r="B19" s="57" t="s">
        <v>1287</v>
      </c>
      <c r="C19" s="57" t="s">
        <v>1288</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60" x14ac:dyDescent="0.25">
      <c r="A20" s="56" t="s">
        <v>1727</v>
      </c>
      <c r="B20" s="57" t="s">
        <v>1289</v>
      </c>
      <c r="C20" s="57" t="s">
        <v>1290</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60" x14ac:dyDescent="0.25">
      <c r="A21" s="56" t="s">
        <v>1728</v>
      </c>
      <c r="B21" s="57" t="s">
        <v>1291</v>
      </c>
      <c r="C21" s="57" t="s">
        <v>1292</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45" x14ac:dyDescent="0.25">
      <c r="A22" s="56" t="s">
        <v>1729</v>
      </c>
      <c r="B22" s="57" t="s">
        <v>1293</v>
      </c>
      <c r="C22" s="57" t="s">
        <v>1294</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10R0fJP0X7YYU9XV+PQgRAcNolWeHkY8Xbt0N1YgCEgVxRCYmn+2xZc7gRoBF1wgHZuekwMa7GWeZUeot3gLqg==" saltValue="Lzvb2PDYnDr4ZBkW8HEcwg==" spinCount="100000" sheet="1" objects="1" scenarios="1"/>
  <mergeCells count="1">
    <mergeCell ref="A1:J1"/>
  </mergeCells>
  <conditionalFormatting sqref="J4:J22">
    <cfRule type="cellIs" dxfId="60" priority="2" stopIfTrue="1" operator="equal">
      <formula>"G"</formula>
    </cfRule>
    <cfRule type="cellIs" dxfId="59" priority="3" stopIfTrue="1" operator="equal">
      <formula>"Y"</formula>
    </cfRule>
    <cfRule type="cellIs" dxfId="58" priority="4" stopIfTrue="1" operator="equal">
      <formula>"R"</formula>
    </cfRule>
  </conditionalFormatting>
  <dataValidations count="1">
    <dataValidation type="list" allowBlank="1" showErrorMessage="1" sqref="J4:J22" xr:uid="{00000000-0002-0000-1600-000000000000}">
      <formula1>Judgement</formula1>
    </dataValidation>
  </dataValidations>
  <hyperlinks>
    <hyperlink ref="A1:J1" location="'Cover Summary Sheet'!A1" display="Back to Cover Sheet" xr:uid="{9DE7C257-CAE3-45E1-B843-1E02C919978B}"/>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A81745EC-CE53-467E-8F19-713C491BF3BB}">
            <xm:f>COUNTIF('Cover Summary Sheet'!$B$33:$C$58,'Tab Selection Criteria'!$B$19)=0</xm:f>
            <x14:dxf>
              <font>
                <color theme="0"/>
              </font>
              <fill>
                <patternFill>
                  <bgColor theme="0"/>
                </patternFill>
              </fill>
            </x14:dxf>
          </x14:cfRule>
          <xm:sqref>A2:J22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Powdered Metal</v>
      </c>
      <c r="E2" s="50"/>
      <c r="F2" s="50"/>
      <c r="G2" s="50"/>
      <c r="H2" s="50"/>
      <c r="I2" s="50"/>
      <c r="J2" s="34"/>
      <c r="K2" s="49"/>
      <c r="L2" s="15"/>
      <c r="M2" s="15"/>
      <c r="N2" s="15"/>
      <c r="O2" s="15"/>
      <c r="P2" s="15"/>
      <c r="Q2" s="15"/>
      <c r="R2" s="15"/>
      <c r="S2" s="15"/>
      <c r="T2" s="15"/>
      <c r="U2" s="15"/>
      <c r="V2" s="15"/>
      <c r="W2" s="15"/>
      <c r="X2" s="15"/>
      <c r="Y2" s="15"/>
      <c r="Z2" s="15"/>
    </row>
    <row r="3" spans="1:26" ht="45" x14ac:dyDescent="0.25">
      <c r="A3" s="59">
        <v>18.010000000000002</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90" x14ac:dyDescent="0.25">
      <c r="A4" s="56" t="s">
        <v>1344</v>
      </c>
      <c r="B4" s="57" t="s">
        <v>1296</v>
      </c>
      <c r="C4" s="57" t="s">
        <v>1297</v>
      </c>
      <c r="D4" s="57"/>
      <c r="E4" s="22"/>
      <c r="F4" s="22"/>
      <c r="G4" s="22"/>
      <c r="H4" s="58"/>
      <c r="I4" s="58"/>
      <c r="J4" s="22"/>
      <c r="K4" s="49"/>
      <c r="L4" s="15"/>
      <c r="M4" s="15"/>
      <c r="N4" s="15"/>
      <c r="O4" s="15"/>
      <c r="P4" s="15"/>
      <c r="Q4" s="15"/>
      <c r="R4" s="15"/>
      <c r="S4" s="15"/>
      <c r="T4" s="15"/>
      <c r="U4" s="15"/>
      <c r="V4" s="15"/>
      <c r="W4" s="15"/>
      <c r="X4" s="15"/>
      <c r="Y4" s="15"/>
      <c r="Z4" s="15"/>
    </row>
    <row r="5" spans="1:26" ht="30" x14ac:dyDescent="0.25">
      <c r="A5" s="56" t="s">
        <v>1347</v>
      </c>
      <c r="B5" s="57" t="s">
        <v>1299</v>
      </c>
      <c r="C5" s="57" t="s">
        <v>1300</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1350</v>
      </c>
      <c r="B6" s="57" t="s">
        <v>1302</v>
      </c>
      <c r="C6" s="57" t="s">
        <v>1303</v>
      </c>
      <c r="D6" s="57"/>
      <c r="E6" s="22"/>
      <c r="F6" s="22"/>
      <c r="G6" s="22"/>
      <c r="H6" s="58"/>
      <c r="I6" s="58"/>
      <c r="J6" s="22"/>
      <c r="K6" s="49"/>
      <c r="L6" s="15"/>
      <c r="M6" s="15"/>
      <c r="N6" s="15"/>
      <c r="O6" s="15"/>
      <c r="P6" s="15"/>
      <c r="Q6" s="15"/>
      <c r="R6" s="15"/>
      <c r="S6" s="15"/>
      <c r="T6" s="15"/>
      <c r="U6" s="15"/>
      <c r="V6" s="15"/>
      <c r="W6" s="15"/>
      <c r="X6" s="15"/>
      <c r="Y6" s="15"/>
      <c r="Z6" s="15"/>
    </row>
    <row r="7" spans="1:26" ht="75" x14ac:dyDescent="0.25">
      <c r="A7" s="56" t="s">
        <v>1353</v>
      </c>
      <c r="B7" s="57" t="s">
        <v>1305</v>
      </c>
      <c r="C7" s="57" t="s">
        <v>1306</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1357</v>
      </c>
      <c r="B8" s="57" t="s">
        <v>1308</v>
      </c>
      <c r="C8" s="57" t="s">
        <v>1309</v>
      </c>
      <c r="D8" s="57"/>
      <c r="E8" s="22"/>
      <c r="F8" s="22"/>
      <c r="G8" s="22"/>
      <c r="H8" s="58"/>
      <c r="I8" s="58"/>
      <c r="J8" s="22"/>
      <c r="K8" s="49"/>
      <c r="L8" s="15"/>
      <c r="M8" s="15"/>
      <c r="N8" s="15"/>
      <c r="O8" s="15"/>
      <c r="P8" s="15"/>
      <c r="Q8" s="15"/>
      <c r="R8" s="15"/>
      <c r="S8" s="15"/>
      <c r="T8" s="15"/>
      <c r="U8" s="15"/>
      <c r="V8" s="15"/>
      <c r="W8" s="15"/>
      <c r="X8" s="15"/>
      <c r="Y8" s="15"/>
      <c r="Z8" s="15"/>
    </row>
    <row r="9" spans="1:26" ht="90" x14ac:dyDescent="0.25">
      <c r="A9" s="56" t="s">
        <v>1360</v>
      </c>
      <c r="B9" s="57" t="s">
        <v>1311</v>
      </c>
      <c r="C9" s="57" t="s">
        <v>1312</v>
      </c>
      <c r="D9" s="57"/>
      <c r="E9" s="22"/>
      <c r="F9" s="22"/>
      <c r="G9" s="22"/>
      <c r="H9" s="58"/>
      <c r="I9" s="58"/>
      <c r="J9" s="22"/>
      <c r="K9" s="49"/>
      <c r="L9" s="15"/>
      <c r="M9" s="15"/>
      <c r="N9" s="15"/>
      <c r="O9" s="15"/>
      <c r="P9" s="15"/>
      <c r="Q9" s="15"/>
      <c r="R9" s="15"/>
      <c r="S9" s="15"/>
      <c r="T9" s="15"/>
      <c r="U9" s="15"/>
      <c r="V9" s="15"/>
      <c r="W9" s="15"/>
      <c r="X9" s="15"/>
      <c r="Y9" s="15"/>
      <c r="Z9" s="15"/>
    </row>
    <row r="10" spans="1:26" ht="75" x14ac:dyDescent="0.25">
      <c r="A10" s="56" t="s">
        <v>1363</v>
      </c>
      <c r="B10" s="57" t="s">
        <v>1314</v>
      </c>
      <c r="C10" s="57" t="s">
        <v>1315</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1366</v>
      </c>
      <c r="B11" s="57" t="s">
        <v>1317</v>
      </c>
      <c r="C11" s="57" t="s">
        <v>1318</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1730</v>
      </c>
      <c r="B12" s="57" t="s">
        <v>1320</v>
      </c>
      <c r="C12" s="57" t="s">
        <v>1321</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75" x14ac:dyDescent="0.25">
      <c r="A13" s="56" t="s">
        <v>1731</v>
      </c>
      <c r="B13" s="57" t="s">
        <v>1323</v>
      </c>
      <c r="C13" s="57" t="s">
        <v>1324</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60" x14ac:dyDescent="0.25">
      <c r="A14" s="56" t="s">
        <v>1732</v>
      </c>
      <c r="B14" s="57" t="s">
        <v>1326</v>
      </c>
      <c r="C14" s="57" t="s">
        <v>1327</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120" x14ac:dyDescent="0.25">
      <c r="A15" s="56" t="s">
        <v>1733</v>
      </c>
      <c r="B15" s="57" t="s">
        <v>1329</v>
      </c>
      <c r="C15" s="57" t="s">
        <v>1330</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60" x14ac:dyDescent="0.25">
      <c r="A16" s="56" t="s">
        <v>1734</v>
      </c>
      <c r="B16" s="57" t="s">
        <v>1332</v>
      </c>
      <c r="C16" s="57" t="s">
        <v>1333</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60" x14ac:dyDescent="0.25">
      <c r="A17" s="56" t="s">
        <v>1735</v>
      </c>
      <c r="B17" s="57" t="s">
        <v>1335</v>
      </c>
      <c r="C17" s="57" t="s">
        <v>1336</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1736</v>
      </c>
      <c r="B18" s="57" t="s">
        <v>1338</v>
      </c>
      <c r="C18" s="57" t="s">
        <v>1339</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45" x14ac:dyDescent="0.25">
      <c r="A19" s="56" t="s">
        <v>1737</v>
      </c>
      <c r="B19" s="57" t="s">
        <v>1341</v>
      </c>
      <c r="C19" s="57" t="s">
        <v>1342</v>
      </c>
      <c r="D19" s="57"/>
      <c r="E19" s="22"/>
      <c r="F19" s="22"/>
      <c r="G19" s="22"/>
      <c r="H19" s="58"/>
      <c r="I19" s="58"/>
      <c r="J19" s="22"/>
      <c r="K19" s="49"/>
      <c r="L19" s="15"/>
      <c r="M19" s="15"/>
      <c r="N19" s="15"/>
      <c r="O19" s="15"/>
      <c r="P19" s="15"/>
      <c r="Q19" s="15"/>
      <c r="R19" s="15"/>
      <c r="S19" s="15"/>
      <c r="T19" s="15"/>
      <c r="U19" s="15"/>
      <c r="V19" s="15"/>
      <c r="W19" s="15"/>
      <c r="X19" s="15"/>
      <c r="Y19" s="15"/>
      <c r="Z19" s="15"/>
    </row>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LVoxN64+1E5FjbD9017HZh2xjiqeBPvO1gNn/3wcdNPWAOP+RXW+sbICysVUGVibXNWKH8y7V+MvaXjWHhV5ew==" saltValue="jdMAogoX3DmPWNbHBPpBkg==" spinCount="100000" sheet="1" objects="1" scenarios="1"/>
  <mergeCells count="1">
    <mergeCell ref="A1:J1"/>
  </mergeCells>
  <conditionalFormatting sqref="J4:J19">
    <cfRule type="cellIs" dxfId="56" priority="2" stopIfTrue="1" operator="equal">
      <formula>"G"</formula>
    </cfRule>
    <cfRule type="cellIs" dxfId="55" priority="3" stopIfTrue="1" operator="equal">
      <formula>"Y"</formula>
    </cfRule>
    <cfRule type="cellIs" dxfId="54" priority="4" stopIfTrue="1" operator="equal">
      <formula>"R"</formula>
    </cfRule>
  </conditionalFormatting>
  <dataValidations count="1">
    <dataValidation type="list" allowBlank="1" showErrorMessage="1" sqref="J4:J19" xr:uid="{00000000-0002-0000-1700-000000000000}">
      <formula1>Judgement</formula1>
    </dataValidation>
  </dataValidations>
  <hyperlinks>
    <hyperlink ref="A1:J1" location="'Cover Summary Sheet'!A1" display="Back to Cover Sheet" xr:uid="{9B2D458A-AB16-4842-8A6F-67005D6311F6}"/>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776068C9-F6E9-4CB7-A0CE-52C116440DDE}">
            <xm:f>COUNTIF('Cover Summary Sheet'!$B$33:$C$58,'Tab Selection Criteria'!$B$20)=0</xm:f>
            <x14:dxf>
              <font>
                <color theme="0"/>
              </font>
              <fill>
                <patternFill>
                  <bgColor theme="0"/>
                </patternFill>
              </fill>
            </x14:dxf>
          </x14:cfRule>
          <xm:sqref>A2:J19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Rubber Bonding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19.010000000000002</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15" customHeight="1" x14ac:dyDescent="0.25">
      <c r="A4" s="117" t="s">
        <v>1343</v>
      </c>
      <c r="B4" s="79"/>
      <c r="C4" s="79"/>
      <c r="D4" s="79"/>
      <c r="E4" s="79"/>
      <c r="F4" s="79"/>
      <c r="G4" s="79"/>
      <c r="H4" s="79"/>
      <c r="I4" s="79"/>
      <c r="J4" s="81"/>
      <c r="K4" s="49"/>
      <c r="L4" s="15"/>
      <c r="M4" s="15"/>
      <c r="N4" s="15"/>
      <c r="O4" s="15"/>
      <c r="P4" s="15"/>
      <c r="Q4" s="15"/>
      <c r="R4" s="15"/>
      <c r="S4" s="15"/>
      <c r="T4" s="15"/>
      <c r="U4" s="15"/>
      <c r="V4" s="15"/>
      <c r="W4" s="15"/>
      <c r="X4" s="15"/>
      <c r="Y4" s="15"/>
      <c r="Z4" s="15"/>
    </row>
    <row r="5" spans="1:26" ht="45" x14ac:dyDescent="0.25">
      <c r="A5" s="56" t="s">
        <v>1369</v>
      </c>
      <c r="B5" s="57" t="s">
        <v>1345</v>
      </c>
      <c r="C5" s="57" t="s">
        <v>1346</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1372</v>
      </c>
      <c r="B6" s="57" t="s">
        <v>1348</v>
      </c>
      <c r="C6" s="57" t="s">
        <v>1349</v>
      </c>
      <c r="D6" s="57"/>
      <c r="E6" s="22"/>
      <c r="F6" s="22"/>
      <c r="G6" s="22"/>
      <c r="H6" s="58"/>
      <c r="I6" s="58"/>
      <c r="J6" s="22"/>
      <c r="K6" s="49"/>
      <c r="L6" s="15"/>
      <c r="M6" s="15"/>
      <c r="N6" s="15"/>
      <c r="O6" s="15"/>
      <c r="P6" s="15"/>
      <c r="Q6" s="15"/>
      <c r="R6" s="15"/>
      <c r="S6" s="15"/>
      <c r="T6" s="15"/>
      <c r="U6" s="15"/>
      <c r="V6" s="15"/>
      <c r="W6" s="15"/>
      <c r="X6" s="15"/>
      <c r="Y6" s="15"/>
      <c r="Z6" s="15"/>
    </row>
    <row r="7" spans="1:26" ht="90" x14ac:dyDescent="0.25">
      <c r="A7" s="56" t="s">
        <v>1375</v>
      </c>
      <c r="B7" s="57" t="s">
        <v>1351</v>
      </c>
      <c r="C7" s="57" t="s">
        <v>1352</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1378</v>
      </c>
      <c r="B8" s="57" t="s">
        <v>1354</v>
      </c>
      <c r="C8" s="57" t="s">
        <v>1355</v>
      </c>
      <c r="D8" s="57"/>
      <c r="E8" s="22"/>
      <c r="F8" s="22"/>
      <c r="G8" s="22"/>
      <c r="H8" s="58"/>
      <c r="I8" s="58"/>
      <c r="J8" s="22"/>
      <c r="K8" s="49"/>
      <c r="L8" s="15"/>
      <c r="M8" s="15"/>
      <c r="N8" s="15"/>
      <c r="O8" s="15"/>
      <c r="P8" s="15"/>
      <c r="Q8" s="15"/>
      <c r="R8" s="15"/>
      <c r="S8" s="15"/>
      <c r="T8" s="15"/>
      <c r="U8" s="15"/>
      <c r="V8" s="15"/>
      <c r="W8" s="15"/>
      <c r="X8" s="15"/>
      <c r="Y8" s="15"/>
      <c r="Z8" s="15"/>
    </row>
    <row r="9" spans="1:26" ht="15" customHeight="1" x14ac:dyDescent="0.25">
      <c r="A9" s="117" t="s">
        <v>1356</v>
      </c>
      <c r="B9" s="79"/>
      <c r="C9" s="79"/>
      <c r="D9" s="79"/>
      <c r="E9" s="79"/>
      <c r="F9" s="79"/>
      <c r="G9" s="79"/>
      <c r="H9" s="79"/>
      <c r="I9" s="79"/>
      <c r="J9" s="81"/>
      <c r="K9" s="49"/>
      <c r="L9" s="15"/>
      <c r="M9" s="15"/>
      <c r="N9" s="15"/>
      <c r="O9" s="15"/>
      <c r="P9" s="15"/>
      <c r="Q9" s="15"/>
      <c r="R9" s="15"/>
      <c r="S9" s="15"/>
      <c r="T9" s="15"/>
      <c r="U9" s="15"/>
      <c r="V9" s="15"/>
      <c r="W9" s="15"/>
      <c r="X9" s="15"/>
      <c r="Y9" s="15"/>
      <c r="Z9" s="15"/>
    </row>
    <row r="10" spans="1:26" ht="60" x14ac:dyDescent="0.25">
      <c r="A10" s="56" t="s">
        <v>1738</v>
      </c>
      <c r="B10" s="57" t="s">
        <v>1358</v>
      </c>
      <c r="C10" s="57" t="s">
        <v>1359</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1739</v>
      </c>
      <c r="B11" s="57" t="s">
        <v>1361</v>
      </c>
      <c r="C11" s="57" t="s">
        <v>1362</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1381</v>
      </c>
      <c r="B12" s="57" t="s">
        <v>1364</v>
      </c>
      <c r="C12" s="57" t="s">
        <v>1365</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60" x14ac:dyDescent="0.25">
      <c r="A13" s="56" t="s">
        <v>1384</v>
      </c>
      <c r="B13" s="57" t="s">
        <v>1367</v>
      </c>
      <c r="C13" s="57" t="s">
        <v>1368</v>
      </c>
      <c r="D13" s="57"/>
      <c r="E13" s="22"/>
      <c r="F13" s="22"/>
      <c r="G13" s="22"/>
      <c r="H13" s="58"/>
      <c r="I13" s="58"/>
      <c r="J13" s="22"/>
      <c r="K13" s="49"/>
      <c r="L13" s="15"/>
      <c r="M13" s="15"/>
      <c r="N13" s="15"/>
      <c r="O13" s="15"/>
      <c r="P13" s="15"/>
      <c r="Q13" s="15"/>
      <c r="R13" s="15"/>
      <c r="S13" s="15"/>
      <c r="T13" s="15"/>
      <c r="U13" s="15"/>
      <c r="V13" s="15"/>
      <c r="W13" s="15"/>
      <c r="X13" s="15"/>
      <c r="Y13" s="15"/>
      <c r="Z13"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DugqP+iBHZNqN4qApZyGYRNhaE9Ag5s26lpIQ8erDj8TeHVBPbgiyqhIe4+IxEcw9mMCuD87PARFwmBio/CBw==" saltValue="d3KUK18z4FHqEbm9MEccNA==" spinCount="100000" sheet="1" objects="1" scenarios="1"/>
  <mergeCells count="3">
    <mergeCell ref="A1:J1"/>
    <mergeCell ref="A4:J4"/>
    <mergeCell ref="A9:J9"/>
  </mergeCells>
  <conditionalFormatting sqref="J5:J8">
    <cfRule type="cellIs" dxfId="52" priority="2" stopIfTrue="1" operator="equal">
      <formula>"G"</formula>
    </cfRule>
    <cfRule type="cellIs" dxfId="51" priority="3" stopIfTrue="1" operator="equal">
      <formula>"Y"</formula>
    </cfRule>
    <cfRule type="cellIs" dxfId="50" priority="4" stopIfTrue="1" operator="equal">
      <formula>"R"</formula>
    </cfRule>
  </conditionalFormatting>
  <conditionalFormatting sqref="J10:J13">
    <cfRule type="cellIs" dxfId="49" priority="5" stopIfTrue="1" operator="equal">
      <formula>"G"</formula>
    </cfRule>
    <cfRule type="cellIs" dxfId="48" priority="6" stopIfTrue="1" operator="equal">
      <formula>"Y"</formula>
    </cfRule>
    <cfRule type="cellIs" dxfId="47" priority="7" stopIfTrue="1" operator="equal">
      <formula>"R"</formula>
    </cfRule>
  </conditionalFormatting>
  <dataValidations count="1">
    <dataValidation type="list" allowBlank="1" showErrorMessage="1" sqref="J5:J8 J10:J13" xr:uid="{00000000-0002-0000-1800-000000000000}">
      <formula1>Judgement</formula1>
    </dataValidation>
  </dataValidations>
  <hyperlinks>
    <hyperlink ref="A1:J1" location="'Cover Summary Sheet'!A1" display="Back to Cover Sheet" xr:uid="{B08F5DFE-D589-47E2-A977-1DB8E03600E4}"/>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AAFD70EE-2F11-4F9C-B834-8F47A8FF66AE}">
            <xm:f>COUNTIF('Cover Summary Sheet'!$B$33:$C$58,'Tab Selection Criteria'!$B$21)=0</xm:f>
            <x14:dxf>
              <font>
                <color theme="0"/>
              </font>
              <fill>
                <patternFill>
                  <bgColor theme="0"/>
                </patternFill>
              </fill>
            </x14:dxf>
          </x14:cfRule>
          <xm:sqref>A2:J13</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Soldering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20.010000000000002</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1446</v>
      </c>
      <c r="B4" s="57" t="s">
        <v>1370</v>
      </c>
      <c r="C4" s="57" t="s">
        <v>1371</v>
      </c>
      <c r="D4" s="57"/>
      <c r="E4" s="22"/>
      <c r="F4" s="22"/>
      <c r="G4" s="22"/>
      <c r="H4" s="58"/>
      <c r="I4" s="58"/>
      <c r="J4" s="22"/>
      <c r="K4" s="49"/>
      <c r="L4" s="15"/>
      <c r="M4" s="15"/>
      <c r="N4" s="15"/>
      <c r="O4" s="15"/>
      <c r="P4" s="15"/>
      <c r="Q4" s="15"/>
      <c r="R4" s="15"/>
      <c r="S4" s="15"/>
      <c r="T4" s="15"/>
      <c r="U4" s="15"/>
      <c r="V4" s="15"/>
      <c r="W4" s="15"/>
      <c r="X4" s="15"/>
      <c r="Y4" s="15"/>
      <c r="Z4" s="15"/>
    </row>
    <row r="5" spans="1:26" ht="105" x14ac:dyDescent="0.25">
      <c r="A5" s="56" t="s">
        <v>1449</v>
      </c>
      <c r="B5" s="57" t="s">
        <v>1373</v>
      </c>
      <c r="C5" s="57" t="s">
        <v>1374</v>
      </c>
      <c r="D5" s="57"/>
      <c r="E5" s="22"/>
      <c r="F5" s="22"/>
      <c r="G5" s="22"/>
      <c r="H5" s="58"/>
      <c r="I5" s="58"/>
      <c r="J5" s="22"/>
      <c r="K5" s="49"/>
      <c r="L5" s="15"/>
      <c r="M5" s="15"/>
      <c r="N5" s="15"/>
      <c r="O5" s="15"/>
      <c r="P5" s="15"/>
      <c r="Q5" s="15"/>
      <c r="R5" s="15"/>
      <c r="S5" s="15"/>
      <c r="T5" s="15"/>
      <c r="U5" s="15"/>
      <c r="V5" s="15"/>
      <c r="W5" s="15"/>
      <c r="X5" s="15"/>
      <c r="Y5" s="15"/>
      <c r="Z5" s="15"/>
    </row>
    <row r="6" spans="1:26" ht="105" x14ac:dyDescent="0.25">
      <c r="A6" s="56" t="s">
        <v>1452</v>
      </c>
      <c r="B6" s="57" t="s">
        <v>1376</v>
      </c>
      <c r="C6" s="57" t="s">
        <v>1377</v>
      </c>
      <c r="D6" s="57"/>
      <c r="E6" s="22"/>
      <c r="F6" s="22"/>
      <c r="G6" s="22"/>
      <c r="H6" s="58"/>
      <c r="I6" s="58"/>
      <c r="J6" s="22"/>
      <c r="K6" s="49"/>
      <c r="L6" s="15"/>
      <c r="M6" s="15"/>
      <c r="N6" s="15"/>
      <c r="O6" s="15"/>
      <c r="P6" s="15"/>
      <c r="Q6" s="15"/>
      <c r="R6" s="15"/>
      <c r="S6" s="15"/>
      <c r="T6" s="15"/>
      <c r="U6" s="15"/>
      <c r="V6" s="15"/>
      <c r="W6" s="15"/>
      <c r="X6" s="15"/>
      <c r="Y6" s="15"/>
      <c r="Z6" s="15"/>
    </row>
    <row r="7" spans="1:26" ht="120" x14ac:dyDescent="0.25">
      <c r="A7" s="56" t="s">
        <v>1455</v>
      </c>
      <c r="B7" s="57" t="s">
        <v>1379</v>
      </c>
      <c r="C7" s="57" t="s">
        <v>1380</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1462</v>
      </c>
      <c r="B8" s="57" t="s">
        <v>1382</v>
      </c>
      <c r="C8" s="57" t="s">
        <v>1383</v>
      </c>
      <c r="D8" s="57"/>
      <c r="E8" s="22"/>
      <c r="F8" s="22"/>
      <c r="G8" s="22"/>
      <c r="H8" s="58"/>
      <c r="I8" s="58"/>
      <c r="J8" s="22"/>
      <c r="K8" s="49"/>
      <c r="L8" s="15"/>
      <c r="M8" s="15"/>
      <c r="N8" s="15"/>
      <c r="O8" s="15"/>
      <c r="P8" s="15"/>
      <c r="Q8" s="15"/>
      <c r="R8" s="15"/>
      <c r="S8" s="15"/>
      <c r="T8" s="15"/>
      <c r="U8" s="15"/>
      <c r="V8" s="15"/>
      <c r="W8" s="15"/>
      <c r="X8" s="15"/>
      <c r="Y8" s="15"/>
      <c r="Z8" s="15"/>
    </row>
    <row r="9" spans="1:26" ht="60" x14ac:dyDescent="0.25">
      <c r="A9" s="56" t="s">
        <v>1740</v>
      </c>
      <c r="B9" s="57" t="s">
        <v>1385</v>
      </c>
      <c r="C9" s="57" t="s">
        <v>1386</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1741</v>
      </c>
      <c r="B10" s="57" t="s">
        <v>1387</v>
      </c>
      <c r="C10" s="57" t="s">
        <v>1388</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45" x14ac:dyDescent="0.25">
      <c r="A11" s="56" t="s">
        <v>1742</v>
      </c>
      <c r="B11" s="57" t="s">
        <v>1389</v>
      </c>
      <c r="C11" s="57" t="s">
        <v>1390</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1743</v>
      </c>
      <c r="B12" s="57" t="s">
        <v>1391</v>
      </c>
      <c r="C12" s="57" t="s">
        <v>1392</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105" x14ac:dyDescent="0.25">
      <c r="A13" s="56" t="s">
        <v>1744</v>
      </c>
      <c r="B13" s="57" t="s">
        <v>1393</v>
      </c>
      <c r="C13" s="57" t="s">
        <v>1394</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60" x14ac:dyDescent="0.25">
      <c r="A14" s="56" t="s">
        <v>1745</v>
      </c>
      <c r="B14" s="57" t="s">
        <v>1395</v>
      </c>
      <c r="C14" s="57" t="s">
        <v>1396</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15" customHeight="1" x14ac:dyDescent="0.25">
      <c r="A15" s="117" t="s">
        <v>1397</v>
      </c>
      <c r="B15" s="79"/>
      <c r="C15" s="79"/>
      <c r="D15" s="79"/>
      <c r="E15" s="79"/>
      <c r="F15" s="79"/>
      <c r="G15" s="79"/>
      <c r="H15" s="79"/>
      <c r="I15" s="79"/>
      <c r="J15" s="81"/>
      <c r="K15" s="49"/>
      <c r="L15" s="15"/>
      <c r="M15" s="15"/>
      <c r="N15" s="15"/>
      <c r="O15" s="15"/>
      <c r="P15" s="15"/>
      <c r="Q15" s="15"/>
      <c r="R15" s="15"/>
      <c r="S15" s="15"/>
      <c r="T15" s="15"/>
      <c r="U15" s="15"/>
      <c r="V15" s="15"/>
      <c r="W15" s="15"/>
      <c r="X15" s="15"/>
      <c r="Y15" s="15"/>
      <c r="Z15" s="15"/>
    </row>
    <row r="16" spans="1:26" ht="150" x14ac:dyDescent="0.25">
      <c r="A16" s="56" t="s">
        <v>1746</v>
      </c>
      <c r="B16" s="57" t="s">
        <v>1398</v>
      </c>
      <c r="C16" s="57" t="s">
        <v>1399</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195" x14ac:dyDescent="0.25">
      <c r="A17" s="56" t="s">
        <v>1747</v>
      </c>
      <c r="B17" s="57" t="s">
        <v>1400</v>
      </c>
      <c r="C17" s="57" t="s">
        <v>1401</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90" x14ac:dyDescent="0.25">
      <c r="A18" s="56" t="s">
        <v>1748</v>
      </c>
      <c r="B18" s="57" t="s">
        <v>1402</v>
      </c>
      <c r="C18" s="57" t="s">
        <v>1403</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30" x14ac:dyDescent="0.25">
      <c r="A19" s="56" t="s">
        <v>1749</v>
      </c>
      <c r="B19" s="57" t="s">
        <v>1404</v>
      </c>
      <c r="C19" s="57" t="s">
        <v>1405</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75" x14ac:dyDescent="0.25">
      <c r="A20" s="56" t="s">
        <v>1750</v>
      </c>
      <c r="B20" s="57" t="s">
        <v>1406</v>
      </c>
      <c r="C20" s="57" t="s">
        <v>1407</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105" x14ac:dyDescent="0.25">
      <c r="A21" s="56" t="s">
        <v>1751</v>
      </c>
      <c r="B21" s="57" t="s">
        <v>1408</v>
      </c>
      <c r="C21" s="57" t="s">
        <v>1409</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45" x14ac:dyDescent="0.25">
      <c r="A22" s="56" t="s">
        <v>1752</v>
      </c>
      <c r="B22" s="57" t="s">
        <v>1410</v>
      </c>
      <c r="C22" s="57" t="s">
        <v>1411</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60" x14ac:dyDescent="0.25">
      <c r="A23" s="56" t="s">
        <v>1753</v>
      </c>
      <c r="B23" s="57" t="s">
        <v>1412</v>
      </c>
      <c r="C23" s="57" t="s">
        <v>1413</v>
      </c>
      <c r="D23" s="57"/>
      <c r="E23" s="22"/>
      <c r="F23" s="22"/>
      <c r="G23" s="22"/>
      <c r="H23" s="58"/>
      <c r="I23" s="58"/>
      <c r="J23" s="22"/>
      <c r="K23" s="49"/>
      <c r="L23" s="15"/>
      <c r="M23" s="15"/>
      <c r="N23" s="15"/>
      <c r="O23" s="15"/>
      <c r="P23" s="15"/>
      <c r="Q23" s="15"/>
      <c r="R23" s="15"/>
      <c r="S23" s="15"/>
      <c r="T23" s="15"/>
      <c r="U23" s="15"/>
      <c r="V23" s="15"/>
      <c r="W23" s="15"/>
      <c r="X23" s="15"/>
      <c r="Y23" s="15"/>
      <c r="Z23" s="15"/>
    </row>
    <row r="24" spans="1:26" x14ac:dyDescent="0.25">
      <c r="A24" s="117" t="s">
        <v>1414</v>
      </c>
      <c r="B24" s="79"/>
      <c r="C24" s="79"/>
      <c r="D24" s="79"/>
      <c r="E24" s="79"/>
      <c r="F24" s="79"/>
      <c r="G24" s="79"/>
      <c r="H24" s="79"/>
      <c r="I24" s="79"/>
      <c r="J24" s="81"/>
      <c r="K24" s="49"/>
      <c r="L24" s="15"/>
      <c r="M24" s="15"/>
      <c r="N24" s="15"/>
      <c r="O24" s="15"/>
      <c r="P24" s="15"/>
      <c r="Q24" s="15"/>
      <c r="R24" s="15"/>
      <c r="S24" s="15"/>
      <c r="T24" s="15"/>
      <c r="U24" s="15"/>
      <c r="V24" s="15"/>
      <c r="W24" s="15"/>
      <c r="X24" s="15"/>
      <c r="Y24" s="15"/>
      <c r="Z24" s="15"/>
    </row>
    <row r="25" spans="1:26" ht="105" x14ac:dyDescent="0.25">
      <c r="A25" s="56" t="s">
        <v>1754</v>
      </c>
      <c r="B25" s="57" t="s">
        <v>1415</v>
      </c>
      <c r="C25" s="57" t="s">
        <v>1416</v>
      </c>
      <c r="D25" s="57"/>
      <c r="E25" s="22"/>
      <c r="F25" s="22"/>
      <c r="G25" s="22"/>
      <c r="H25" s="58"/>
      <c r="I25" s="58"/>
      <c r="J25" s="22"/>
      <c r="K25" s="49"/>
      <c r="L25" s="15"/>
      <c r="M25" s="15"/>
      <c r="N25" s="15"/>
      <c r="O25" s="15"/>
      <c r="P25" s="15"/>
      <c r="Q25" s="15"/>
      <c r="R25" s="15"/>
      <c r="S25" s="15"/>
      <c r="T25" s="15"/>
      <c r="U25" s="15"/>
      <c r="V25" s="15"/>
      <c r="W25" s="15"/>
      <c r="X25" s="15"/>
      <c r="Y25" s="15"/>
      <c r="Z25" s="15"/>
    </row>
    <row r="26" spans="1:26" ht="105" x14ac:dyDescent="0.25">
      <c r="A26" s="56" t="s">
        <v>1755</v>
      </c>
      <c r="B26" s="57" t="s">
        <v>1417</v>
      </c>
      <c r="C26" s="57" t="s">
        <v>1418</v>
      </c>
      <c r="D26" s="57"/>
      <c r="E26" s="22"/>
      <c r="F26" s="22"/>
      <c r="G26" s="22"/>
      <c r="H26" s="58"/>
      <c r="I26" s="58"/>
      <c r="J26" s="22"/>
      <c r="K26" s="49"/>
      <c r="L26" s="15"/>
      <c r="M26" s="15"/>
      <c r="N26" s="15"/>
      <c r="O26" s="15"/>
      <c r="P26" s="15"/>
      <c r="Q26" s="15"/>
      <c r="R26" s="15"/>
      <c r="S26" s="15"/>
      <c r="T26" s="15"/>
      <c r="U26" s="15"/>
      <c r="V26" s="15"/>
      <c r="W26" s="15"/>
      <c r="X26" s="15"/>
      <c r="Y26" s="15"/>
      <c r="Z26" s="15"/>
    </row>
    <row r="27" spans="1:26" ht="60" x14ac:dyDescent="0.25">
      <c r="A27" s="56" t="s">
        <v>1756</v>
      </c>
      <c r="B27" s="57" t="s">
        <v>1419</v>
      </c>
      <c r="C27" s="57" t="s">
        <v>1420</v>
      </c>
      <c r="D27" s="57"/>
      <c r="E27" s="22"/>
      <c r="F27" s="22"/>
      <c r="G27" s="22"/>
      <c r="H27" s="58"/>
      <c r="I27" s="58"/>
      <c r="J27" s="22"/>
      <c r="K27" s="49"/>
      <c r="L27" s="15"/>
      <c r="M27" s="15"/>
      <c r="N27" s="15"/>
      <c r="O27" s="15"/>
      <c r="P27" s="15"/>
      <c r="Q27" s="15"/>
      <c r="R27" s="15"/>
      <c r="S27" s="15"/>
      <c r="T27" s="15"/>
      <c r="U27" s="15"/>
      <c r="V27" s="15"/>
      <c r="W27" s="15"/>
      <c r="X27" s="15"/>
      <c r="Y27" s="15"/>
      <c r="Z27" s="15"/>
    </row>
    <row r="28" spans="1:26" ht="90" x14ac:dyDescent="0.25">
      <c r="A28" s="56" t="s">
        <v>1757</v>
      </c>
      <c r="B28" s="57" t="s">
        <v>1421</v>
      </c>
      <c r="C28" s="57" t="s">
        <v>1422</v>
      </c>
      <c r="D28" s="57"/>
      <c r="E28" s="22"/>
      <c r="F28" s="22"/>
      <c r="G28" s="22"/>
      <c r="H28" s="58"/>
      <c r="I28" s="58"/>
      <c r="J28" s="22"/>
      <c r="K28" s="49"/>
      <c r="L28" s="15"/>
      <c r="M28" s="15"/>
      <c r="N28" s="15"/>
      <c r="O28" s="15"/>
      <c r="P28" s="15"/>
      <c r="Q28" s="15"/>
      <c r="R28" s="15"/>
      <c r="S28" s="15"/>
      <c r="T28" s="15"/>
      <c r="U28" s="15"/>
      <c r="V28" s="15"/>
      <c r="W28" s="15"/>
      <c r="X28" s="15"/>
      <c r="Y28" s="15"/>
      <c r="Z28" s="15"/>
    </row>
    <row r="29" spans="1:26" ht="135" x14ac:dyDescent="0.25">
      <c r="A29" s="56" t="s">
        <v>1758</v>
      </c>
      <c r="B29" s="57" t="s">
        <v>1423</v>
      </c>
      <c r="C29" s="57" t="s">
        <v>1424</v>
      </c>
      <c r="D29" s="57"/>
      <c r="E29" s="22"/>
      <c r="F29" s="22"/>
      <c r="G29" s="22"/>
      <c r="H29" s="58"/>
      <c r="I29" s="58"/>
      <c r="J29" s="22"/>
      <c r="K29" s="49"/>
      <c r="L29" s="15"/>
      <c r="M29" s="15"/>
      <c r="N29" s="15"/>
      <c r="O29" s="15"/>
      <c r="P29" s="15"/>
      <c r="Q29" s="15"/>
      <c r="R29" s="15"/>
      <c r="S29" s="15"/>
      <c r="T29" s="15"/>
      <c r="U29" s="15"/>
      <c r="V29" s="15"/>
      <c r="W29" s="15"/>
      <c r="X29" s="15"/>
      <c r="Y29" s="15"/>
      <c r="Z29" s="15"/>
    </row>
    <row r="30" spans="1:26" ht="45" x14ac:dyDescent="0.25">
      <c r="A30" s="56" t="s">
        <v>1759</v>
      </c>
      <c r="B30" s="57" t="s">
        <v>1425</v>
      </c>
      <c r="C30" s="57" t="s">
        <v>1426</v>
      </c>
      <c r="D30" s="57"/>
      <c r="E30" s="22"/>
      <c r="F30" s="22"/>
      <c r="G30" s="22"/>
      <c r="H30" s="58"/>
      <c r="I30" s="58"/>
      <c r="J30" s="22"/>
      <c r="K30" s="49"/>
      <c r="L30" s="15"/>
      <c r="M30" s="15"/>
      <c r="N30" s="15"/>
      <c r="O30" s="15"/>
      <c r="P30" s="15"/>
      <c r="Q30" s="15"/>
      <c r="R30" s="15"/>
      <c r="S30" s="15"/>
      <c r="T30" s="15"/>
      <c r="U30" s="15"/>
      <c r="V30" s="15"/>
      <c r="W30" s="15"/>
      <c r="X30" s="15"/>
      <c r="Y30" s="15"/>
      <c r="Z30" s="15"/>
    </row>
    <row r="31" spans="1:26" ht="195" x14ac:dyDescent="0.25">
      <c r="A31" s="56" t="s">
        <v>1760</v>
      </c>
      <c r="B31" s="57" t="s">
        <v>1427</v>
      </c>
      <c r="C31" s="57" t="s">
        <v>1428</v>
      </c>
      <c r="D31" s="57"/>
      <c r="E31" s="22"/>
      <c r="F31" s="22"/>
      <c r="G31" s="22"/>
      <c r="H31" s="58"/>
      <c r="I31" s="58"/>
      <c r="J31" s="22"/>
      <c r="K31" s="49"/>
      <c r="L31" s="15"/>
      <c r="M31" s="15"/>
      <c r="N31" s="15"/>
      <c r="O31" s="15"/>
      <c r="P31" s="15"/>
      <c r="Q31" s="15"/>
      <c r="R31" s="15"/>
      <c r="S31" s="15"/>
      <c r="T31" s="15"/>
      <c r="U31" s="15"/>
      <c r="V31" s="15"/>
      <c r="W31" s="15"/>
      <c r="X31" s="15"/>
      <c r="Y31" s="15"/>
      <c r="Z31" s="15"/>
    </row>
    <row r="32" spans="1:26" ht="75" x14ac:dyDescent="0.25">
      <c r="A32" s="56" t="s">
        <v>1761</v>
      </c>
      <c r="B32" s="57" t="s">
        <v>1429</v>
      </c>
      <c r="C32" s="57" t="s">
        <v>1430</v>
      </c>
      <c r="D32" s="57"/>
      <c r="E32" s="22"/>
      <c r="F32" s="22"/>
      <c r="G32" s="22"/>
      <c r="H32" s="58"/>
      <c r="I32" s="58"/>
      <c r="J32" s="22"/>
      <c r="K32" s="49"/>
      <c r="L32" s="15"/>
      <c r="M32" s="15"/>
      <c r="N32" s="15"/>
      <c r="O32" s="15"/>
      <c r="P32" s="15"/>
      <c r="Q32" s="15"/>
      <c r="R32" s="15"/>
      <c r="S32" s="15"/>
      <c r="T32" s="15"/>
      <c r="U32" s="15"/>
      <c r="V32" s="15"/>
      <c r="W32" s="15"/>
      <c r="X32" s="15"/>
      <c r="Y32" s="15"/>
      <c r="Z32" s="15"/>
    </row>
    <row r="33" spans="1:26" ht="150" x14ac:dyDescent="0.25">
      <c r="A33" s="56" t="s">
        <v>1762</v>
      </c>
      <c r="B33" s="57" t="s">
        <v>1431</v>
      </c>
      <c r="C33" s="57" t="s">
        <v>1432</v>
      </c>
      <c r="D33" s="57"/>
      <c r="E33" s="22"/>
      <c r="F33" s="22"/>
      <c r="G33" s="22"/>
      <c r="H33" s="58"/>
      <c r="I33" s="58"/>
      <c r="J33" s="22"/>
      <c r="K33" s="49"/>
      <c r="L33" s="15"/>
      <c r="M33" s="15"/>
      <c r="N33" s="15"/>
      <c r="O33" s="15"/>
      <c r="P33" s="15"/>
      <c r="Q33" s="15"/>
      <c r="R33" s="15"/>
      <c r="S33" s="15"/>
      <c r="T33" s="15"/>
      <c r="U33" s="15"/>
      <c r="V33" s="15"/>
      <c r="W33" s="15"/>
      <c r="X33" s="15"/>
      <c r="Y33" s="15"/>
      <c r="Z33" s="15"/>
    </row>
    <row r="34" spans="1:26" ht="120" x14ac:dyDescent="0.25">
      <c r="A34" s="56" t="s">
        <v>1763</v>
      </c>
      <c r="B34" s="57" t="s">
        <v>1433</v>
      </c>
      <c r="C34" s="57" t="s">
        <v>1434</v>
      </c>
      <c r="D34" s="57"/>
      <c r="E34" s="22"/>
      <c r="F34" s="22"/>
      <c r="G34" s="22"/>
      <c r="H34" s="58"/>
      <c r="I34" s="58"/>
      <c r="J34" s="22"/>
      <c r="K34" s="49"/>
      <c r="L34" s="15"/>
      <c r="M34" s="15"/>
      <c r="N34" s="15"/>
      <c r="O34" s="15"/>
      <c r="P34" s="15"/>
      <c r="Q34" s="15"/>
      <c r="R34" s="15"/>
      <c r="S34" s="15"/>
      <c r="T34" s="15"/>
      <c r="U34" s="15"/>
      <c r="V34" s="15"/>
      <c r="W34" s="15"/>
      <c r="X34" s="15"/>
      <c r="Y34" s="15"/>
      <c r="Z34" s="15"/>
    </row>
    <row r="35" spans="1:26" ht="105" x14ac:dyDescent="0.25">
      <c r="A35" s="56" t="s">
        <v>1764</v>
      </c>
      <c r="B35" s="57" t="s">
        <v>1435</v>
      </c>
      <c r="C35" s="57" t="s">
        <v>1436</v>
      </c>
      <c r="D35" s="57"/>
      <c r="E35" s="22"/>
      <c r="F35" s="22"/>
      <c r="G35" s="22"/>
      <c r="H35" s="58"/>
      <c r="I35" s="58"/>
      <c r="J35" s="22"/>
      <c r="K35" s="49"/>
      <c r="L35" s="15"/>
      <c r="M35" s="15"/>
      <c r="N35" s="15"/>
      <c r="O35" s="15"/>
      <c r="P35" s="15"/>
      <c r="Q35" s="15"/>
      <c r="R35" s="15"/>
      <c r="S35" s="15"/>
      <c r="T35" s="15"/>
      <c r="U35" s="15"/>
      <c r="V35" s="15"/>
      <c r="W35" s="15"/>
      <c r="X35" s="15"/>
      <c r="Y35" s="15"/>
      <c r="Z35" s="15"/>
    </row>
    <row r="36" spans="1:26" x14ac:dyDescent="0.25">
      <c r="A36" s="117" t="s">
        <v>1437</v>
      </c>
      <c r="B36" s="79"/>
      <c r="C36" s="79"/>
      <c r="D36" s="79"/>
      <c r="E36" s="79"/>
      <c r="F36" s="79"/>
      <c r="G36" s="79"/>
      <c r="H36" s="79"/>
      <c r="I36" s="79"/>
      <c r="J36" s="81"/>
      <c r="K36" s="49"/>
      <c r="L36" s="15"/>
      <c r="M36" s="15"/>
      <c r="N36" s="15"/>
      <c r="O36" s="15"/>
      <c r="P36" s="15"/>
      <c r="Q36" s="15"/>
      <c r="R36" s="15"/>
      <c r="S36" s="15"/>
      <c r="T36" s="15"/>
      <c r="U36" s="15"/>
      <c r="V36" s="15"/>
      <c r="W36" s="15"/>
      <c r="X36" s="15"/>
      <c r="Y36" s="15"/>
      <c r="Z36" s="15"/>
    </row>
    <row r="37" spans="1:26" ht="315" x14ac:dyDescent="0.25">
      <c r="A37" s="56" t="s">
        <v>1765</v>
      </c>
      <c r="B37" s="57" t="s">
        <v>1438</v>
      </c>
      <c r="C37" s="57" t="s">
        <v>1439</v>
      </c>
      <c r="D37" s="57"/>
      <c r="E37" s="22"/>
      <c r="F37" s="22"/>
      <c r="G37" s="22"/>
      <c r="H37" s="58"/>
      <c r="I37" s="58"/>
      <c r="J37" s="22"/>
      <c r="K37" s="49"/>
      <c r="L37" s="15"/>
      <c r="M37" s="15"/>
      <c r="N37" s="15"/>
      <c r="O37" s="15"/>
      <c r="P37" s="15"/>
      <c r="Q37" s="15"/>
      <c r="R37" s="15"/>
      <c r="S37" s="15"/>
      <c r="T37" s="15"/>
      <c r="U37" s="15"/>
      <c r="V37" s="15"/>
      <c r="W37" s="15"/>
      <c r="X37" s="15"/>
      <c r="Y37" s="15"/>
      <c r="Z37" s="15"/>
    </row>
    <row r="38" spans="1:26" ht="45" x14ac:dyDescent="0.25">
      <c r="A38" s="56" t="s">
        <v>1766</v>
      </c>
      <c r="B38" s="57" t="s">
        <v>1440</v>
      </c>
      <c r="C38" s="57" t="s">
        <v>1441</v>
      </c>
      <c r="D38" s="57"/>
      <c r="E38" s="22"/>
      <c r="F38" s="22"/>
      <c r="G38" s="22"/>
      <c r="H38" s="58"/>
      <c r="I38" s="58"/>
      <c r="J38" s="22"/>
      <c r="K38" s="49"/>
      <c r="L38" s="15"/>
      <c r="M38" s="15"/>
      <c r="N38" s="15"/>
      <c r="O38" s="15"/>
      <c r="P38" s="15"/>
      <c r="Q38" s="15"/>
      <c r="R38" s="15"/>
      <c r="S38" s="15"/>
      <c r="T38" s="15"/>
      <c r="U38" s="15"/>
      <c r="V38" s="15"/>
      <c r="W38" s="15"/>
      <c r="X38" s="15"/>
      <c r="Y38" s="15"/>
      <c r="Z38" s="15"/>
    </row>
    <row r="39" spans="1:26" ht="45" x14ac:dyDescent="0.25">
      <c r="A39" s="56" t="s">
        <v>1767</v>
      </c>
      <c r="B39" s="57" t="s">
        <v>1442</v>
      </c>
      <c r="C39" s="57" t="s">
        <v>1443</v>
      </c>
      <c r="D39" s="57"/>
      <c r="E39" s="22"/>
      <c r="F39" s="22"/>
      <c r="G39" s="22"/>
      <c r="H39" s="58"/>
      <c r="I39" s="58"/>
      <c r="J39" s="22"/>
      <c r="K39" s="49"/>
      <c r="L39" s="15"/>
      <c r="M39" s="15"/>
      <c r="N39" s="15"/>
      <c r="O39" s="15"/>
      <c r="P39" s="15"/>
      <c r="Q39" s="15"/>
      <c r="R39" s="15"/>
      <c r="S39" s="15"/>
      <c r="T39" s="15"/>
      <c r="U39" s="15"/>
      <c r="V39" s="15"/>
      <c r="W39" s="15"/>
      <c r="X39" s="15"/>
      <c r="Y39" s="15"/>
      <c r="Z39" s="15"/>
    </row>
    <row r="40" spans="1:26" ht="45" x14ac:dyDescent="0.25">
      <c r="A40" s="56" t="s">
        <v>1768</v>
      </c>
      <c r="B40" s="57" t="s">
        <v>1444</v>
      </c>
      <c r="C40" s="57" t="s">
        <v>1445</v>
      </c>
      <c r="D40" s="57"/>
      <c r="E40" s="22"/>
      <c r="F40" s="22"/>
      <c r="G40" s="22"/>
      <c r="H40" s="58"/>
      <c r="I40" s="58"/>
      <c r="J40" s="22"/>
      <c r="K40" s="49"/>
      <c r="L40" s="15"/>
      <c r="M40" s="15"/>
      <c r="N40" s="15"/>
      <c r="O40" s="15"/>
      <c r="P40" s="15"/>
      <c r="Q40" s="15"/>
      <c r="R40" s="15"/>
      <c r="S40" s="15"/>
      <c r="T40" s="15"/>
      <c r="U40" s="15"/>
      <c r="V40" s="15"/>
      <c r="W40" s="15"/>
      <c r="X40" s="15"/>
      <c r="Y40" s="15"/>
      <c r="Z40" s="15"/>
    </row>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iKZoIQUNOwx2BP4/bIhIcT6Hb4a7O/UAf7dvkKsG55CgshsMzQm6pNHPi/OTfbrJdGsnvK3Z6yzTmJSvpI6A==" saltValue="K/LHbUDKk3Al4+qhms4V0Q==" spinCount="100000" sheet="1" objects="1" scenarios="1"/>
  <mergeCells count="4">
    <mergeCell ref="A1:J1"/>
    <mergeCell ref="A15:J15"/>
    <mergeCell ref="A24:J24"/>
    <mergeCell ref="A36:J36"/>
  </mergeCells>
  <conditionalFormatting sqref="J4:J14">
    <cfRule type="cellIs" dxfId="45" priority="2" stopIfTrue="1" operator="equal">
      <formula>"G"</formula>
    </cfRule>
    <cfRule type="cellIs" dxfId="44" priority="3" stopIfTrue="1" operator="equal">
      <formula>"Y"</formula>
    </cfRule>
    <cfRule type="cellIs" dxfId="43" priority="4" stopIfTrue="1" operator="equal">
      <formula>"R"</formula>
    </cfRule>
  </conditionalFormatting>
  <conditionalFormatting sqref="J16:J23">
    <cfRule type="cellIs" dxfId="42" priority="5" stopIfTrue="1" operator="equal">
      <formula>"G"</formula>
    </cfRule>
    <cfRule type="cellIs" dxfId="41" priority="6" stopIfTrue="1" operator="equal">
      <formula>"Y"</formula>
    </cfRule>
    <cfRule type="cellIs" dxfId="40" priority="7" stopIfTrue="1" operator="equal">
      <formula>"R"</formula>
    </cfRule>
  </conditionalFormatting>
  <conditionalFormatting sqref="J25:J35">
    <cfRule type="cellIs" dxfId="39" priority="8" stopIfTrue="1" operator="equal">
      <formula>"G"</formula>
    </cfRule>
    <cfRule type="cellIs" dxfId="38" priority="9" stopIfTrue="1" operator="equal">
      <formula>"Y"</formula>
    </cfRule>
    <cfRule type="cellIs" dxfId="37" priority="10" stopIfTrue="1" operator="equal">
      <formula>"R"</formula>
    </cfRule>
  </conditionalFormatting>
  <conditionalFormatting sqref="J37:J40">
    <cfRule type="cellIs" dxfId="36" priority="11" stopIfTrue="1" operator="equal">
      <formula>"G"</formula>
    </cfRule>
    <cfRule type="cellIs" dxfId="35" priority="12" stopIfTrue="1" operator="equal">
      <formula>"Y"</formula>
    </cfRule>
    <cfRule type="cellIs" dxfId="34" priority="13" stopIfTrue="1" operator="equal">
      <formula>"R"</formula>
    </cfRule>
  </conditionalFormatting>
  <dataValidations count="1">
    <dataValidation type="list" allowBlank="1" showErrorMessage="1" sqref="J4:J14 J16:J23 J25:J35 J37:J40" xr:uid="{00000000-0002-0000-1900-000000000000}">
      <formula1>Judgement</formula1>
    </dataValidation>
  </dataValidations>
  <hyperlinks>
    <hyperlink ref="A1:J1" location="'Cover Summary Sheet'!A1" display="Back to Cover Sheet" xr:uid="{75035911-587F-48F2-8F91-42DA3498A999}"/>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DEE2B737-A2C6-45C5-8413-B97943E3E3A4}">
            <xm:f>COUNTIF('Cover Summary Sheet'!$B$33:$C$58,'Tab Selection Criteria'!$B$22)=0</xm:f>
            <x14:dxf>
              <font>
                <color theme="0"/>
              </font>
              <fill>
                <patternFill>
                  <bgColor theme="0"/>
                </patternFill>
              </fill>
            </x14:dxf>
          </x14:cfRule>
          <xm:sqref>A2:J40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Stamping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21.01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1465</v>
      </c>
      <c r="B4" s="57" t="s">
        <v>1447</v>
      </c>
      <c r="C4" s="57" t="s">
        <v>1448</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1468</v>
      </c>
      <c r="B5" s="57" t="s">
        <v>1450</v>
      </c>
      <c r="C5" s="57" t="s">
        <v>1451</v>
      </c>
      <c r="D5" s="57"/>
      <c r="E5" s="22"/>
      <c r="F5" s="22"/>
      <c r="G5" s="22"/>
      <c r="H5" s="58"/>
      <c r="I5" s="58"/>
      <c r="J5" s="22"/>
      <c r="K5" s="49"/>
      <c r="L5" s="15"/>
      <c r="M5" s="15"/>
      <c r="N5" s="15"/>
      <c r="O5" s="15"/>
      <c r="P5" s="15"/>
      <c r="Q5" s="15"/>
      <c r="R5" s="15"/>
      <c r="S5" s="15"/>
      <c r="T5" s="15"/>
      <c r="U5" s="15"/>
      <c r="V5" s="15"/>
      <c r="W5" s="15"/>
      <c r="X5" s="15"/>
      <c r="Y5" s="15"/>
      <c r="Z5" s="15"/>
    </row>
    <row r="6" spans="1:26" ht="30" x14ac:dyDescent="0.25">
      <c r="A6" s="56" t="s">
        <v>1471</v>
      </c>
      <c r="B6" s="57" t="s">
        <v>1453</v>
      </c>
      <c r="C6" s="57" t="s">
        <v>1454</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1474</v>
      </c>
      <c r="B7" s="57" t="s">
        <v>1456</v>
      </c>
      <c r="C7" s="57" t="s">
        <v>1457</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1477</v>
      </c>
      <c r="B8" s="57" t="s">
        <v>1458</v>
      </c>
      <c r="C8" s="57" t="s">
        <v>1459</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1480</v>
      </c>
      <c r="B9" s="57" t="s">
        <v>1460</v>
      </c>
      <c r="C9" s="57" t="s">
        <v>1461</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1483</v>
      </c>
      <c r="B10" s="57" t="s">
        <v>1463</v>
      </c>
      <c r="C10" s="57" t="s">
        <v>1464</v>
      </c>
      <c r="D10" s="57"/>
      <c r="E10" s="22"/>
      <c r="F10" s="22"/>
      <c r="G10" s="22"/>
      <c r="H10" s="58"/>
      <c r="I10" s="58"/>
      <c r="J10" s="22"/>
      <c r="K10" s="49"/>
      <c r="L10" s="15"/>
      <c r="M10" s="15"/>
      <c r="N10" s="15"/>
      <c r="O10" s="15"/>
      <c r="P10" s="15"/>
      <c r="Q10" s="15"/>
      <c r="R10" s="15"/>
      <c r="S10" s="15"/>
      <c r="T10" s="15"/>
      <c r="U10" s="15"/>
      <c r="V10" s="15"/>
      <c r="W10" s="15"/>
      <c r="X10" s="15"/>
      <c r="Y10" s="15"/>
      <c r="Z10"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OPcbpsYI0CBcuqvuakX7jYauOsdQF4HHrBCFLT+D4OGagdJWzpTmsbcVlwP8JRtr0FJGINf3CPH8t1drCplMg==" saltValue="RDOnelmMSYFStlXN+Y50SA==" spinCount="100000" sheet="1" objects="1" scenarios="1"/>
  <mergeCells count="1">
    <mergeCell ref="A1:J1"/>
  </mergeCells>
  <conditionalFormatting sqref="J4:J10">
    <cfRule type="cellIs" dxfId="32" priority="2" stopIfTrue="1" operator="equal">
      <formula>"G"</formula>
    </cfRule>
    <cfRule type="cellIs" dxfId="31" priority="3" stopIfTrue="1" operator="equal">
      <formula>"Y"</formula>
    </cfRule>
    <cfRule type="cellIs" dxfId="30" priority="4" stopIfTrue="1" operator="equal">
      <formula>"R"</formula>
    </cfRule>
  </conditionalFormatting>
  <dataValidations count="1">
    <dataValidation type="list" allowBlank="1" showErrorMessage="1" sqref="J4:J10" xr:uid="{00000000-0002-0000-1A00-000000000000}">
      <formula1>Judgement</formula1>
    </dataValidation>
  </dataValidations>
  <hyperlinks>
    <hyperlink ref="A1:J1" location="'Cover Summary Sheet'!A1" display="Back to Cover Sheet" xr:uid="{E8D96E42-C768-4E3F-B3AA-93487171B5F0}"/>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2F47948B-8DC2-4C38-8EE2-CD30130DD3DC}">
            <xm:f>COUNTIF('Cover Summary Sheet'!$B$33:$C$58,'Tab Selection Criteria'!$B$23)=0</xm:f>
            <x14:dxf>
              <font>
                <color theme="0"/>
              </font>
              <fill>
                <patternFill>
                  <bgColor theme="0"/>
                </patternFill>
              </fill>
            </x14:dxf>
          </x14:cfRule>
          <xm:sqref>A2:J10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Surface Treatments</v>
      </c>
      <c r="E2" s="50"/>
      <c r="F2" s="50"/>
      <c r="G2" s="50"/>
      <c r="H2" s="50"/>
      <c r="I2" s="50"/>
      <c r="J2" s="34"/>
      <c r="K2" s="49"/>
      <c r="L2" s="15"/>
      <c r="M2" s="15"/>
      <c r="N2" s="15"/>
      <c r="O2" s="15"/>
      <c r="P2" s="15"/>
      <c r="Q2" s="15"/>
      <c r="R2" s="15"/>
      <c r="S2" s="15"/>
      <c r="T2" s="15"/>
      <c r="U2" s="15"/>
      <c r="V2" s="15"/>
      <c r="W2" s="15"/>
      <c r="X2" s="15"/>
      <c r="Y2" s="15"/>
      <c r="Z2" s="15"/>
    </row>
    <row r="3" spans="1:26" ht="45" x14ac:dyDescent="0.25">
      <c r="A3" s="59">
        <v>22.01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45" x14ac:dyDescent="0.25">
      <c r="A4" s="56" t="s">
        <v>1490</v>
      </c>
      <c r="B4" s="57" t="s">
        <v>1466</v>
      </c>
      <c r="C4" s="57" t="s">
        <v>1467</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1493</v>
      </c>
      <c r="B5" s="57" t="s">
        <v>1469</v>
      </c>
      <c r="C5" s="57" t="s">
        <v>1470</v>
      </c>
      <c r="D5" s="57"/>
      <c r="E5" s="22"/>
      <c r="F5" s="22"/>
      <c r="G5" s="22"/>
      <c r="H5" s="58"/>
      <c r="I5" s="58"/>
      <c r="J5" s="22"/>
      <c r="K5" s="49"/>
      <c r="L5" s="15"/>
      <c r="M5" s="15"/>
      <c r="N5" s="15"/>
      <c r="O5" s="15"/>
      <c r="P5" s="15"/>
      <c r="Q5" s="15"/>
      <c r="R5" s="15"/>
      <c r="S5" s="15"/>
      <c r="T5" s="15"/>
      <c r="U5" s="15"/>
      <c r="V5" s="15"/>
      <c r="W5" s="15"/>
      <c r="X5" s="15"/>
      <c r="Y5" s="15"/>
      <c r="Z5" s="15"/>
    </row>
    <row r="6" spans="1:26" ht="60" x14ac:dyDescent="0.25">
      <c r="A6" s="56" t="s">
        <v>1496</v>
      </c>
      <c r="B6" s="57" t="s">
        <v>1472</v>
      </c>
      <c r="C6" s="57" t="s">
        <v>1473</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1499</v>
      </c>
      <c r="B7" s="57" t="s">
        <v>1475</v>
      </c>
      <c r="C7" s="57" t="s">
        <v>1476</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1502</v>
      </c>
      <c r="B8" s="57" t="s">
        <v>1478</v>
      </c>
      <c r="C8" s="57" t="s">
        <v>1479</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1505</v>
      </c>
      <c r="B9" s="57" t="s">
        <v>1481</v>
      </c>
      <c r="C9" s="57" t="s">
        <v>1482</v>
      </c>
      <c r="D9" s="57"/>
      <c r="E9" s="22"/>
      <c r="F9" s="22"/>
      <c r="G9" s="22"/>
      <c r="H9" s="58"/>
      <c r="I9" s="58"/>
      <c r="J9" s="22"/>
      <c r="K9" s="49"/>
      <c r="L9" s="15"/>
      <c r="M9" s="15"/>
      <c r="N9" s="15"/>
      <c r="O9" s="15"/>
      <c r="P9" s="15"/>
      <c r="Q9" s="15"/>
      <c r="R9" s="15"/>
      <c r="S9" s="15"/>
      <c r="T9" s="15"/>
      <c r="U9" s="15"/>
      <c r="V9" s="15"/>
      <c r="W9" s="15"/>
      <c r="X9" s="15"/>
      <c r="Y9" s="15"/>
      <c r="Z9" s="15"/>
    </row>
    <row r="10" spans="1:26" ht="45" x14ac:dyDescent="0.25">
      <c r="A10" s="56" t="s">
        <v>1509</v>
      </c>
      <c r="B10" s="57" t="s">
        <v>1484</v>
      </c>
      <c r="C10" s="57" t="s">
        <v>1485</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1512</v>
      </c>
      <c r="B11" s="57" t="s">
        <v>1289</v>
      </c>
      <c r="C11" s="57" t="s">
        <v>1486</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1515</v>
      </c>
      <c r="B12" s="57" t="s">
        <v>1487</v>
      </c>
      <c r="C12" s="57" t="s">
        <v>1488</v>
      </c>
      <c r="D12" s="57"/>
      <c r="E12" s="22"/>
      <c r="F12" s="22"/>
      <c r="G12" s="22"/>
      <c r="H12" s="58"/>
      <c r="I12" s="58"/>
      <c r="J12" s="22"/>
      <c r="K12" s="49"/>
      <c r="L12" s="15"/>
      <c r="M12" s="15"/>
      <c r="N12" s="15"/>
      <c r="O12" s="15"/>
      <c r="P12" s="15"/>
      <c r="Q12" s="15"/>
      <c r="R12" s="15"/>
      <c r="S12" s="15"/>
      <c r="T12" s="15"/>
      <c r="U12" s="15"/>
      <c r="V12" s="15"/>
      <c r="W12" s="15"/>
      <c r="X12" s="15"/>
      <c r="Y12" s="15"/>
      <c r="Z12"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ivoKXC5RZkLEZSvSC3z/5PfRYGlNTL50GXoy8PR7G5Ky5IuCl+zpTq24/E5HgimU1v+743aEzus38C7KTJtZw==" saltValue="gvBE5pdh7XXf9LqEL+hLCw==" spinCount="100000" sheet="1" objects="1" scenarios="1"/>
  <mergeCells count="1">
    <mergeCell ref="A1:J1"/>
  </mergeCells>
  <conditionalFormatting sqref="J4:J12">
    <cfRule type="cellIs" dxfId="28" priority="2" stopIfTrue="1" operator="equal">
      <formula>"G"</formula>
    </cfRule>
    <cfRule type="cellIs" dxfId="27" priority="3" stopIfTrue="1" operator="equal">
      <formula>"Y"</formula>
    </cfRule>
    <cfRule type="cellIs" dxfId="26" priority="4" stopIfTrue="1" operator="equal">
      <formula>"R"</formula>
    </cfRule>
  </conditionalFormatting>
  <dataValidations count="1">
    <dataValidation type="list" allowBlank="1" showErrorMessage="1" sqref="J4:J12" xr:uid="{00000000-0002-0000-1B00-000000000000}">
      <formula1>Judgement</formula1>
    </dataValidation>
  </dataValidations>
  <hyperlinks>
    <hyperlink ref="A1:J1" location="'Cover Summary Sheet'!A1" display="Back to Cover Sheet" xr:uid="{573C69DA-F3D1-47EF-9354-E999EBE15A7F}"/>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0F29014D-9C19-41F8-89BD-6BE8EC842451}">
            <xm:f>COUNTIF('Cover Summary Sheet'!$B$33:$C$58,'Tab Selection Criteria'!$B$24)=0</xm:f>
            <x14:dxf>
              <font>
                <color theme="0"/>
              </font>
              <fill>
                <patternFill>
                  <bgColor theme="0"/>
                </patternFill>
              </fill>
            </x14:dxf>
          </x14:cfRule>
          <xm:sqref>A2:J12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Thread forming and cutting</v>
      </c>
      <c r="E2" s="50"/>
      <c r="F2" s="50"/>
      <c r="G2" s="50"/>
      <c r="H2" s="50"/>
      <c r="I2" s="50"/>
      <c r="J2" s="34"/>
      <c r="K2" s="49"/>
      <c r="L2" s="15"/>
      <c r="M2" s="15"/>
      <c r="N2" s="15"/>
      <c r="O2" s="15"/>
      <c r="P2" s="15"/>
      <c r="Q2" s="15"/>
      <c r="R2" s="15"/>
      <c r="S2" s="15"/>
      <c r="T2" s="15"/>
      <c r="U2" s="15"/>
      <c r="V2" s="15"/>
      <c r="W2" s="15"/>
      <c r="X2" s="15"/>
      <c r="Y2" s="15"/>
      <c r="Z2" s="15"/>
    </row>
    <row r="3" spans="1:26" ht="45" x14ac:dyDescent="0.25">
      <c r="A3" s="59">
        <v>23.01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15" customHeight="1" x14ac:dyDescent="0.25">
      <c r="A4" s="117" t="s">
        <v>1489</v>
      </c>
      <c r="B4" s="79"/>
      <c r="C4" s="79"/>
      <c r="D4" s="79"/>
      <c r="E4" s="79"/>
      <c r="F4" s="79"/>
      <c r="G4" s="79"/>
      <c r="H4" s="79"/>
      <c r="I4" s="79"/>
      <c r="J4" s="81"/>
      <c r="K4" s="49"/>
      <c r="L4" s="15"/>
      <c r="M4" s="15"/>
      <c r="N4" s="15"/>
      <c r="O4" s="15"/>
      <c r="P4" s="15"/>
      <c r="Q4" s="15"/>
      <c r="R4" s="15"/>
      <c r="S4" s="15"/>
      <c r="T4" s="15"/>
      <c r="U4" s="15"/>
      <c r="V4" s="15"/>
      <c r="W4" s="15"/>
      <c r="X4" s="15"/>
      <c r="Y4" s="15"/>
      <c r="Z4" s="15"/>
    </row>
    <row r="5" spans="1:26" ht="45" x14ac:dyDescent="0.25">
      <c r="A5" s="56" t="s">
        <v>1519</v>
      </c>
      <c r="B5" s="57" t="s">
        <v>1491</v>
      </c>
      <c r="C5" s="57" t="s">
        <v>1492</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1522</v>
      </c>
      <c r="B6" s="57" t="s">
        <v>1494</v>
      </c>
      <c r="C6" s="57" t="s">
        <v>1495</v>
      </c>
      <c r="D6" s="57"/>
      <c r="E6" s="22"/>
      <c r="F6" s="22"/>
      <c r="G6" s="22"/>
      <c r="H6" s="58"/>
      <c r="I6" s="58"/>
      <c r="J6" s="22"/>
      <c r="K6" s="49"/>
      <c r="L6" s="15"/>
      <c r="M6" s="15"/>
      <c r="N6" s="15"/>
      <c r="O6" s="15"/>
      <c r="P6" s="15"/>
      <c r="Q6" s="15"/>
      <c r="R6" s="15"/>
      <c r="S6" s="15"/>
      <c r="T6" s="15"/>
      <c r="U6" s="15"/>
      <c r="V6" s="15"/>
      <c r="W6" s="15"/>
      <c r="X6" s="15"/>
      <c r="Y6" s="15"/>
      <c r="Z6" s="15"/>
    </row>
    <row r="7" spans="1:26" ht="60" x14ac:dyDescent="0.25">
      <c r="A7" s="56" t="s">
        <v>1525</v>
      </c>
      <c r="B7" s="57" t="s">
        <v>1497</v>
      </c>
      <c r="C7" s="57" t="s">
        <v>1498</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1528</v>
      </c>
      <c r="B8" s="57" t="s">
        <v>1500</v>
      </c>
      <c r="C8" s="57" t="s">
        <v>1501</v>
      </c>
      <c r="D8" s="57"/>
      <c r="E8" s="22"/>
      <c r="F8" s="22"/>
      <c r="G8" s="22"/>
      <c r="H8" s="58"/>
      <c r="I8" s="58"/>
      <c r="J8" s="22"/>
      <c r="K8" s="49"/>
      <c r="L8" s="15"/>
      <c r="M8" s="15"/>
      <c r="N8" s="15"/>
      <c r="O8" s="15"/>
      <c r="P8" s="15"/>
      <c r="Q8" s="15"/>
      <c r="R8" s="15"/>
      <c r="S8" s="15"/>
      <c r="T8" s="15"/>
      <c r="U8" s="15"/>
      <c r="V8" s="15"/>
      <c r="W8" s="15"/>
      <c r="X8" s="15"/>
      <c r="Y8" s="15"/>
      <c r="Z8" s="15"/>
    </row>
    <row r="9" spans="1:26" ht="60" x14ac:dyDescent="0.25">
      <c r="A9" s="56" t="s">
        <v>1531</v>
      </c>
      <c r="B9" s="57" t="s">
        <v>1503</v>
      </c>
      <c r="C9" s="57" t="s">
        <v>1504</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1534</v>
      </c>
      <c r="B10" s="57" t="s">
        <v>1506</v>
      </c>
      <c r="C10" s="57" t="s">
        <v>1507</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15" customHeight="1" x14ac:dyDescent="0.25">
      <c r="A11" s="117" t="s">
        <v>1508</v>
      </c>
      <c r="B11" s="79"/>
      <c r="C11" s="79"/>
      <c r="D11" s="79"/>
      <c r="E11" s="79"/>
      <c r="F11" s="79"/>
      <c r="G11" s="79"/>
      <c r="H11" s="79"/>
      <c r="I11" s="79"/>
      <c r="J11" s="81"/>
      <c r="K11" s="49"/>
      <c r="L11" s="15"/>
      <c r="M11" s="15"/>
      <c r="N11" s="15"/>
      <c r="O11" s="15"/>
      <c r="P11" s="15"/>
      <c r="Q11" s="15"/>
      <c r="R11" s="15"/>
      <c r="S11" s="15"/>
      <c r="T11" s="15"/>
      <c r="U11" s="15"/>
      <c r="V11" s="15"/>
      <c r="W11" s="15"/>
      <c r="X11" s="15"/>
      <c r="Y11" s="15"/>
      <c r="Z11" s="15"/>
    </row>
    <row r="12" spans="1:26" ht="60" x14ac:dyDescent="0.25">
      <c r="A12" s="56" t="s">
        <v>1537</v>
      </c>
      <c r="B12" s="57" t="s">
        <v>1510</v>
      </c>
      <c r="C12" s="57" t="s">
        <v>1511</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75" x14ac:dyDescent="0.25">
      <c r="A13" s="56" t="s">
        <v>1540</v>
      </c>
      <c r="B13" s="57" t="s">
        <v>1513</v>
      </c>
      <c r="C13" s="57" t="s">
        <v>1514</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75" x14ac:dyDescent="0.25">
      <c r="A14" s="56" t="s">
        <v>1543</v>
      </c>
      <c r="B14" s="57" t="s">
        <v>1516</v>
      </c>
      <c r="C14" s="57" t="s">
        <v>1514</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90" x14ac:dyDescent="0.25">
      <c r="A15" s="56" t="s">
        <v>1769</v>
      </c>
      <c r="B15" s="57" t="s">
        <v>1517</v>
      </c>
      <c r="C15" s="57" t="s">
        <v>1518</v>
      </c>
      <c r="D15" s="57"/>
      <c r="E15" s="22"/>
      <c r="F15" s="22"/>
      <c r="G15" s="22"/>
      <c r="H15" s="58"/>
      <c r="I15" s="58"/>
      <c r="J15" s="22"/>
      <c r="K15" s="49"/>
      <c r="L15" s="15"/>
      <c r="M15" s="15"/>
      <c r="N15" s="15"/>
      <c r="O15" s="15"/>
      <c r="P15" s="15"/>
      <c r="Q15" s="15"/>
      <c r="R15" s="15"/>
      <c r="S15" s="15"/>
      <c r="T15" s="15"/>
      <c r="U15" s="15"/>
      <c r="V15" s="15"/>
      <c r="W15" s="15"/>
      <c r="X15" s="15"/>
      <c r="Y15" s="15"/>
      <c r="Z15"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W+9qO5SnuVghW1KF8gZrkm3GWefOteO/SHhhTdpGAXMvqa6KlQ2atwA2Q7CFcjpeMabrW1rWzKrbCO0HxX4YtQ==" saltValue="nqCdPUpi5zcjGN5BWXKWYw==" spinCount="100000" sheet="1" objects="1" scenarios="1"/>
  <mergeCells count="3">
    <mergeCell ref="A1:J1"/>
    <mergeCell ref="A4:J4"/>
    <mergeCell ref="A11:J11"/>
  </mergeCells>
  <conditionalFormatting sqref="J5:J10 J12:J15">
    <cfRule type="cellIs" dxfId="24" priority="2" stopIfTrue="1" operator="equal">
      <formula>"G"</formula>
    </cfRule>
    <cfRule type="cellIs" dxfId="23" priority="3" stopIfTrue="1" operator="equal">
      <formula>"Y"</formula>
    </cfRule>
    <cfRule type="cellIs" dxfId="22" priority="4" stopIfTrue="1" operator="equal">
      <formula>"R"</formula>
    </cfRule>
  </conditionalFormatting>
  <dataValidations count="1">
    <dataValidation type="list" allowBlank="1" showErrorMessage="1" sqref="J5:J10 J12:J15" xr:uid="{00000000-0002-0000-1C00-000000000000}">
      <formula1>Judgement</formula1>
    </dataValidation>
  </dataValidations>
  <hyperlinks>
    <hyperlink ref="A1:J1" location="'Cover Summary Sheet'!A1" display="Back to Cover Sheet" xr:uid="{8E591505-7955-4628-9010-F252BD5C27ED}"/>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0C5035E4-1D39-4E4C-B4EF-FCF51D0CF9B8}">
            <xm:f>COUNTIF('Cover Summary Sheet'!$B$33:$C$58,'Tab Selection Criteria'!$B$25)=0</xm:f>
            <x14:dxf>
              <font>
                <color theme="0"/>
              </font>
              <fill>
                <patternFill>
                  <bgColor theme="0"/>
                </patternFill>
              </fill>
            </x14:dxf>
          </x14:cfRule>
          <xm:sqref>A2:J15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Torque Control</v>
      </c>
      <c r="E2" s="50"/>
      <c r="F2" s="50"/>
      <c r="G2" s="50"/>
      <c r="H2" s="50"/>
      <c r="I2" s="50"/>
      <c r="J2" s="34"/>
      <c r="K2" s="49"/>
      <c r="L2" s="15"/>
      <c r="M2" s="15"/>
      <c r="N2" s="15"/>
      <c r="O2" s="15"/>
      <c r="P2" s="15"/>
      <c r="Q2" s="15"/>
      <c r="R2" s="15"/>
      <c r="S2" s="15"/>
      <c r="T2" s="15"/>
      <c r="U2" s="15"/>
      <c r="V2" s="15"/>
      <c r="W2" s="15"/>
      <c r="X2" s="15"/>
      <c r="Y2" s="15"/>
      <c r="Z2" s="15"/>
    </row>
    <row r="3" spans="1:26" ht="45" x14ac:dyDescent="0.25">
      <c r="A3" s="59">
        <v>24.01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30" x14ac:dyDescent="0.25">
      <c r="A4" s="56" t="s">
        <v>1546</v>
      </c>
      <c r="B4" s="57" t="s">
        <v>1520</v>
      </c>
      <c r="C4" s="57" t="s">
        <v>1521</v>
      </c>
      <c r="D4" s="57"/>
      <c r="E4" s="22"/>
      <c r="F4" s="22"/>
      <c r="G4" s="22"/>
      <c r="H4" s="58"/>
      <c r="I4" s="58"/>
      <c r="J4" s="22"/>
      <c r="K4" s="49"/>
      <c r="L4" s="15"/>
      <c r="M4" s="15"/>
      <c r="N4" s="15"/>
      <c r="O4" s="15"/>
      <c r="P4" s="15"/>
      <c r="Q4" s="15"/>
      <c r="R4" s="15"/>
      <c r="S4" s="15"/>
      <c r="T4" s="15"/>
      <c r="U4" s="15"/>
      <c r="V4" s="15"/>
      <c r="W4" s="15"/>
      <c r="X4" s="15"/>
      <c r="Y4" s="15"/>
      <c r="Z4" s="15"/>
    </row>
    <row r="5" spans="1:26" ht="45" x14ac:dyDescent="0.25">
      <c r="A5" s="56" t="s">
        <v>1549</v>
      </c>
      <c r="B5" s="57" t="s">
        <v>1523</v>
      </c>
      <c r="C5" s="57" t="s">
        <v>1524</v>
      </c>
      <c r="D5" s="57"/>
      <c r="E5" s="22"/>
      <c r="F5" s="22"/>
      <c r="G5" s="22"/>
      <c r="H5" s="58"/>
      <c r="I5" s="58"/>
      <c r="J5" s="22"/>
      <c r="K5" s="49"/>
      <c r="L5" s="15"/>
      <c r="M5" s="15"/>
      <c r="N5" s="15"/>
      <c r="O5" s="15"/>
      <c r="P5" s="15"/>
      <c r="Q5" s="15"/>
      <c r="R5" s="15"/>
      <c r="S5" s="15"/>
      <c r="T5" s="15"/>
      <c r="U5" s="15"/>
      <c r="V5" s="15"/>
      <c r="W5" s="15"/>
      <c r="X5" s="15"/>
      <c r="Y5" s="15"/>
      <c r="Z5" s="15"/>
    </row>
    <row r="6" spans="1:26" ht="60" x14ac:dyDescent="0.25">
      <c r="A6" s="56" t="s">
        <v>1552</v>
      </c>
      <c r="B6" s="57" t="s">
        <v>1526</v>
      </c>
      <c r="C6" s="57" t="s">
        <v>1527</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1555</v>
      </c>
      <c r="B7" s="57" t="s">
        <v>1529</v>
      </c>
      <c r="C7" s="57" t="s">
        <v>1530</v>
      </c>
      <c r="D7" s="57"/>
      <c r="E7" s="22"/>
      <c r="F7" s="22"/>
      <c r="G7" s="22"/>
      <c r="H7" s="58"/>
      <c r="I7" s="58"/>
      <c r="J7" s="22"/>
      <c r="K7" s="49"/>
      <c r="L7" s="15"/>
      <c r="M7" s="15"/>
      <c r="N7" s="15"/>
      <c r="O7" s="15"/>
      <c r="P7" s="15"/>
      <c r="Q7" s="15"/>
      <c r="R7" s="15"/>
      <c r="S7" s="15"/>
      <c r="T7" s="15"/>
      <c r="U7" s="15"/>
      <c r="V7" s="15"/>
      <c r="W7" s="15"/>
      <c r="X7" s="15"/>
      <c r="Y7" s="15"/>
      <c r="Z7" s="15"/>
    </row>
    <row r="8" spans="1:26" ht="30" x14ac:dyDescent="0.25">
      <c r="A8" s="56" t="s">
        <v>1558</v>
      </c>
      <c r="B8" s="57" t="s">
        <v>1532</v>
      </c>
      <c r="C8" s="57" t="s">
        <v>1533</v>
      </c>
      <c r="D8" s="57"/>
      <c r="E8" s="22"/>
      <c r="F8" s="22"/>
      <c r="G8" s="22"/>
      <c r="H8" s="58"/>
      <c r="I8" s="58"/>
      <c r="J8" s="22"/>
      <c r="K8" s="49"/>
      <c r="L8" s="15"/>
      <c r="M8" s="15"/>
      <c r="N8" s="15"/>
      <c r="O8" s="15"/>
      <c r="P8" s="15"/>
      <c r="Q8" s="15"/>
      <c r="R8" s="15"/>
      <c r="S8" s="15"/>
      <c r="T8" s="15"/>
      <c r="U8" s="15"/>
      <c r="V8" s="15"/>
      <c r="W8" s="15"/>
      <c r="X8" s="15"/>
      <c r="Y8" s="15"/>
      <c r="Z8" s="15"/>
    </row>
    <row r="9" spans="1:26" ht="45" x14ac:dyDescent="0.25">
      <c r="A9" s="56" t="s">
        <v>1561</v>
      </c>
      <c r="B9" s="57" t="s">
        <v>1535</v>
      </c>
      <c r="C9" s="57" t="s">
        <v>1536</v>
      </c>
      <c r="D9" s="57"/>
      <c r="E9" s="22"/>
      <c r="F9" s="22"/>
      <c r="G9" s="22"/>
      <c r="H9" s="58"/>
      <c r="I9" s="58"/>
      <c r="J9" s="22"/>
      <c r="K9" s="49"/>
      <c r="L9" s="15"/>
      <c r="M9" s="15"/>
      <c r="N9" s="15"/>
      <c r="O9" s="15"/>
      <c r="P9" s="15"/>
      <c r="Q9" s="15"/>
      <c r="R9" s="15"/>
      <c r="S9" s="15"/>
      <c r="T9" s="15"/>
      <c r="U9" s="15"/>
      <c r="V9" s="15"/>
      <c r="W9" s="15"/>
      <c r="X9" s="15"/>
      <c r="Y9" s="15"/>
      <c r="Z9" s="15"/>
    </row>
    <row r="10" spans="1:26" ht="30" x14ac:dyDescent="0.25">
      <c r="A10" s="56" t="s">
        <v>1564</v>
      </c>
      <c r="B10" s="57" t="s">
        <v>1538</v>
      </c>
      <c r="C10" s="57" t="s">
        <v>1539</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45" x14ac:dyDescent="0.25">
      <c r="A11" s="56" t="s">
        <v>1567</v>
      </c>
      <c r="B11" s="57" t="s">
        <v>1541</v>
      </c>
      <c r="C11" s="57" t="s">
        <v>1542</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30" x14ac:dyDescent="0.25">
      <c r="A12" s="56" t="s">
        <v>1570</v>
      </c>
      <c r="B12" s="57" t="s">
        <v>1544</v>
      </c>
      <c r="C12" s="57" t="s">
        <v>1545</v>
      </c>
      <c r="D12" s="57"/>
      <c r="E12" s="22"/>
      <c r="F12" s="22"/>
      <c r="G12" s="22"/>
      <c r="H12" s="58"/>
      <c r="I12" s="58"/>
      <c r="J12" s="22"/>
      <c r="K12" s="49"/>
      <c r="L12" s="15"/>
      <c r="M12" s="15"/>
      <c r="N12" s="15"/>
      <c r="O12" s="15"/>
      <c r="P12" s="15"/>
      <c r="Q12" s="15"/>
      <c r="R12" s="15"/>
      <c r="S12" s="15"/>
      <c r="T12" s="15"/>
      <c r="U12" s="15"/>
      <c r="V12" s="15"/>
      <c r="W12" s="15"/>
      <c r="X12" s="15"/>
      <c r="Y12" s="15"/>
      <c r="Z12"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4LeY9Wtn7cgGLsKGnRVk1vYbHuu5iMkuSh+GfVZAwxdzzK3hzqhmopBotSNEZgWTgUzzfRu0GSYmxb+22fYLkg==" saltValue="kDOv1jTbQbf4Rv/PtB2rgA==" spinCount="100000" sheet="1" objects="1" scenarios="1"/>
  <mergeCells count="1">
    <mergeCell ref="A1:J1"/>
  </mergeCells>
  <conditionalFormatting sqref="J4:J12">
    <cfRule type="cellIs" dxfId="20" priority="2" stopIfTrue="1" operator="equal">
      <formula>"G"</formula>
    </cfRule>
    <cfRule type="cellIs" dxfId="19" priority="3" stopIfTrue="1" operator="equal">
      <formula>"Y"</formula>
    </cfRule>
    <cfRule type="cellIs" dxfId="18" priority="4" stopIfTrue="1" operator="equal">
      <formula>"R"</formula>
    </cfRule>
  </conditionalFormatting>
  <dataValidations count="1">
    <dataValidation type="list" allowBlank="1" showErrorMessage="1" sqref="J4:J12" xr:uid="{00000000-0002-0000-1D00-000000000000}">
      <formula1>Judgement</formula1>
    </dataValidation>
  </dataValidations>
  <hyperlinks>
    <hyperlink ref="A1:J1" location="'Cover Summary Sheet'!A1" display="Back to Cover Sheet" xr:uid="{AF28CA66-CEA9-46EC-98D6-22D9E5596B7A}"/>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1D29294C-4616-420C-AC86-79A6C6B49963}">
            <xm:f>COUNTIF('Cover Summary Sheet'!$B$33:$C$58,'Tab Selection Criteria'!$B$26)=0</xm:f>
            <x14:dxf>
              <font>
                <color theme="0"/>
              </font>
              <fill>
                <patternFill>
                  <bgColor theme="0"/>
                </patternFill>
              </fill>
            </x14:dxf>
          </x14:cfRule>
          <xm:sqref>A2:J12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Warehouse Audit</v>
      </c>
      <c r="E2" s="50"/>
      <c r="F2" s="50"/>
      <c r="G2" s="50"/>
      <c r="H2" s="50"/>
      <c r="I2" s="50"/>
      <c r="J2" s="34"/>
      <c r="K2" s="49"/>
      <c r="L2" s="15"/>
      <c r="M2" s="15"/>
      <c r="N2" s="15"/>
      <c r="O2" s="15"/>
      <c r="P2" s="15"/>
      <c r="Q2" s="15"/>
      <c r="R2" s="15"/>
      <c r="S2" s="15"/>
      <c r="T2" s="15"/>
      <c r="U2" s="15"/>
      <c r="V2" s="15"/>
      <c r="W2" s="15"/>
      <c r="X2" s="15"/>
      <c r="Y2" s="15"/>
      <c r="Z2" s="15"/>
    </row>
    <row r="3" spans="1:26" ht="45" x14ac:dyDescent="0.25">
      <c r="A3" s="59">
        <v>25.01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60" x14ac:dyDescent="0.25">
      <c r="A4" s="56" t="s">
        <v>1573</v>
      </c>
      <c r="B4" s="57" t="s">
        <v>1547</v>
      </c>
      <c r="C4" s="57" t="s">
        <v>1548</v>
      </c>
      <c r="D4" s="57"/>
      <c r="E4" s="22"/>
      <c r="F4" s="22"/>
      <c r="G4" s="22"/>
      <c r="H4" s="58"/>
      <c r="I4" s="58"/>
      <c r="J4" s="22"/>
      <c r="K4" s="49"/>
      <c r="L4" s="15"/>
      <c r="M4" s="15"/>
      <c r="N4" s="15"/>
      <c r="O4" s="15"/>
      <c r="P4" s="15"/>
      <c r="Q4" s="15"/>
      <c r="R4" s="15"/>
      <c r="S4" s="15"/>
      <c r="T4" s="15"/>
      <c r="U4" s="15"/>
      <c r="V4" s="15"/>
      <c r="W4" s="15"/>
      <c r="X4" s="15"/>
      <c r="Y4" s="15"/>
      <c r="Z4" s="15"/>
    </row>
    <row r="5" spans="1:26" ht="165" x14ac:dyDescent="0.25">
      <c r="A5" s="56" t="s">
        <v>1576</v>
      </c>
      <c r="B5" s="57" t="s">
        <v>1550</v>
      </c>
      <c r="C5" s="57" t="s">
        <v>1551</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1579</v>
      </c>
      <c r="B6" s="57" t="s">
        <v>1553</v>
      </c>
      <c r="C6" s="57" t="s">
        <v>1554</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1582</v>
      </c>
      <c r="B7" s="57" t="s">
        <v>1556</v>
      </c>
      <c r="C7" s="57" t="s">
        <v>1557</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1585</v>
      </c>
      <c r="B8" s="57" t="s">
        <v>1559</v>
      </c>
      <c r="C8" s="57" t="s">
        <v>1560</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1588</v>
      </c>
      <c r="B9" s="57" t="s">
        <v>1562</v>
      </c>
      <c r="C9" s="57" t="s">
        <v>1563</v>
      </c>
      <c r="D9" s="57"/>
      <c r="E9" s="22"/>
      <c r="F9" s="22"/>
      <c r="G9" s="22"/>
      <c r="H9" s="58"/>
      <c r="I9" s="58"/>
      <c r="J9" s="22"/>
      <c r="K9" s="49"/>
      <c r="L9" s="15"/>
      <c r="M9" s="15"/>
      <c r="N9" s="15"/>
      <c r="O9" s="15"/>
      <c r="P9" s="15"/>
      <c r="Q9" s="15"/>
      <c r="R9" s="15"/>
      <c r="S9" s="15"/>
      <c r="T9" s="15"/>
      <c r="U9" s="15"/>
      <c r="V9" s="15"/>
      <c r="W9" s="15"/>
      <c r="X9" s="15"/>
      <c r="Y9" s="15"/>
      <c r="Z9" s="15"/>
    </row>
    <row r="10" spans="1:26" ht="60" x14ac:dyDescent="0.25">
      <c r="A10" s="56" t="s">
        <v>1591</v>
      </c>
      <c r="B10" s="57" t="s">
        <v>1565</v>
      </c>
      <c r="C10" s="57" t="s">
        <v>1566</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120" x14ac:dyDescent="0.25">
      <c r="A11" s="56" t="s">
        <v>1594</v>
      </c>
      <c r="B11" s="57" t="s">
        <v>1568</v>
      </c>
      <c r="C11" s="57" t="s">
        <v>1569</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90" x14ac:dyDescent="0.25">
      <c r="A12" s="56" t="s">
        <v>1597</v>
      </c>
      <c r="B12" s="57" t="s">
        <v>1571</v>
      </c>
      <c r="C12" s="57" t="s">
        <v>1572</v>
      </c>
      <c r="D12" s="57"/>
      <c r="E12" s="22"/>
      <c r="F12" s="22"/>
      <c r="G12" s="22"/>
      <c r="H12" s="58"/>
      <c r="I12" s="58"/>
      <c r="J12" s="22"/>
      <c r="K12" s="49"/>
      <c r="L12" s="15"/>
      <c r="M12" s="15"/>
      <c r="N12" s="15"/>
      <c r="O12" s="15"/>
      <c r="P12" s="15"/>
      <c r="Q12" s="15"/>
      <c r="R12" s="15"/>
      <c r="S12" s="15"/>
      <c r="T12" s="15"/>
      <c r="U12" s="15"/>
      <c r="V12" s="15"/>
      <c r="W12" s="15"/>
      <c r="X12" s="15"/>
      <c r="Y12" s="15"/>
      <c r="Z12" s="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d6gPMPyhOSboNLcU6oetR+yE+2LFmHfqmwM1/dXbZFxzPdFyQ2WuAVn5EAAqJ+VjAWgDHHF7ylQF+Vnopujtw==" saltValue="2Sjlh6GexZbOPXzPI8wsKg==" spinCount="100000" sheet="1" objects="1" scenarios="1"/>
  <mergeCells count="1">
    <mergeCell ref="A1:J1"/>
  </mergeCells>
  <conditionalFormatting sqref="J4:J12">
    <cfRule type="cellIs" dxfId="16" priority="2" stopIfTrue="1" operator="equal">
      <formula>"G"</formula>
    </cfRule>
    <cfRule type="cellIs" dxfId="15" priority="3" stopIfTrue="1" operator="equal">
      <formula>"Y"</formula>
    </cfRule>
    <cfRule type="cellIs" dxfId="14" priority="4" stopIfTrue="1" operator="equal">
      <formula>"R"</formula>
    </cfRule>
  </conditionalFormatting>
  <dataValidations count="1">
    <dataValidation type="list" allowBlank="1" showErrorMessage="1" sqref="J4:J12" xr:uid="{00000000-0002-0000-1E00-000000000000}">
      <formula1>Judgement</formula1>
    </dataValidation>
  </dataValidations>
  <hyperlinks>
    <hyperlink ref="A1:J1" location="'Cover Summary Sheet'!A1" display="Back to Cover Sheet" xr:uid="{F32DCE65-583A-41CB-9123-E359A650B69C}"/>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36D228A0-9909-4649-958D-F652DECED116}">
            <xm:f>COUNTIF('Cover Summary Sheet'!$B$33:$C$58,'Tab Selection Criteria'!$B$27)=0</xm:f>
            <x14:dxf>
              <font>
                <color theme="0"/>
              </font>
              <fill>
                <patternFill>
                  <bgColor theme="0"/>
                </patternFill>
              </fill>
            </x14:dxf>
          </x14:cfRule>
          <xm:sqref>A2:J12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Washer</v>
      </c>
      <c r="E2" s="50"/>
      <c r="F2" s="50"/>
      <c r="G2" s="50"/>
      <c r="H2" s="50"/>
      <c r="I2" s="50"/>
      <c r="J2" s="34"/>
      <c r="K2" s="49"/>
      <c r="L2" s="15"/>
      <c r="M2" s="15"/>
      <c r="N2" s="15"/>
      <c r="O2" s="15"/>
      <c r="P2" s="15"/>
      <c r="Q2" s="15"/>
      <c r="R2" s="15"/>
      <c r="S2" s="15"/>
      <c r="T2" s="15"/>
      <c r="U2" s="15"/>
      <c r="V2" s="15"/>
      <c r="W2" s="15"/>
      <c r="X2" s="15"/>
      <c r="Y2" s="15"/>
      <c r="Z2" s="15"/>
    </row>
    <row r="3" spans="1:26" ht="45" x14ac:dyDescent="0.25">
      <c r="A3" s="59">
        <v>26.01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60" x14ac:dyDescent="0.25">
      <c r="A4" s="56" t="s">
        <v>1623</v>
      </c>
      <c r="B4" s="57" t="s">
        <v>1574</v>
      </c>
      <c r="C4" s="57" t="s">
        <v>1575</v>
      </c>
      <c r="D4" s="57"/>
      <c r="E4" s="22"/>
      <c r="F4" s="22"/>
      <c r="G4" s="22"/>
      <c r="H4" s="58"/>
      <c r="I4" s="58"/>
      <c r="J4" s="22"/>
      <c r="K4" s="49"/>
      <c r="L4" s="15"/>
      <c r="M4" s="15"/>
      <c r="N4" s="15"/>
      <c r="O4" s="15"/>
      <c r="P4" s="15"/>
      <c r="Q4" s="15"/>
      <c r="R4" s="15"/>
      <c r="S4" s="15"/>
      <c r="T4" s="15"/>
      <c r="U4" s="15"/>
      <c r="V4" s="15"/>
      <c r="W4" s="15"/>
      <c r="X4" s="15"/>
      <c r="Y4" s="15"/>
      <c r="Z4" s="15"/>
    </row>
    <row r="5" spans="1:26" ht="75" x14ac:dyDescent="0.25">
      <c r="A5" s="56" t="s">
        <v>1626</v>
      </c>
      <c r="B5" s="57" t="s">
        <v>1577</v>
      </c>
      <c r="C5" s="57" t="s">
        <v>1578</v>
      </c>
      <c r="D5" s="57"/>
      <c r="E5" s="22"/>
      <c r="F5" s="22"/>
      <c r="G5" s="22"/>
      <c r="H5" s="58"/>
      <c r="I5" s="58"/>
      <c r="J5" s="22"/>
      <c r="K5" s="49"/>
      <c r="L5" s="15"/>
      <c r="M5" s="15"/>
      <c r="N5" s="15"/>
      <c r="O5" s="15"/>
      <c r="P5" s="15"/>
      <c r="Q5" s="15"/>
      <c r="R5" s="15"/>
      <c r="S5" s="15"/>
      <c r="T5" s="15"/>
      <c r="U5" s="15"/>
      <c r="V5" s="15"/>
      <c r="W5" s="15"/>
      <c r="X5" s="15"/>
      <c r="Y5" s="15"/>
      <c r="Z5" s="15"/>
    </row>
    <row r="6" spans="1:26" ht="75" x14ac:dyDescent="0.25">
      <c r="A6" s="56" t="s">
        <v>1629</v>
      </c>
      <c r="B6" s="57" t="s">
        <v>1580</v>
      </c>
      <c r="C6" s="57" t="s">
        <v>1581</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1632</v>
      </c>
      <c r="B7" s="57" t="s">
        <v>1583</v>
      </c>
      <c r="C7" s="57" t="s">
        <v>1584</v>
      </c>
      <c r="D7" s="57"/>
      <c r="E7" s="22"/>
      <c r="F7" s="22"/>
      <c r="G7" s="22"/>
      <c r="H7" s="58"/>
      <c r="I7" s="58"/>
      <c r="J7" s="22"/>
      <c r="K7" s="49"/>
      <c r="L7" s="15"/>
      <c r="M7" s="15"/>
      <c r="N7" s="15"/>
      <c r="O7" s="15"/>
      <c r="P7" s="15"/>
      <c r="Q7" s="15"/>
      <c r="R7" s="15"/>
      <c r="S7" s="15"/>
      <c r="T7" s="15"/>
      <c r="U7" s="15"/>
      <c r="V7" s="15"/>
      <c r="W7" s="15"/>
      <c r="X7" s="15"/>
      <c r="Y7" s="15"/>
      <c r="Z7" s="15"/>
    </row>
    <row r="8" spans="1:26" ht="60" x14ac:dyDescent="0.25">
      <c r="A8" s="56" t="s">
        <v>1635</v>
      </c>
      <c r="B8" s="57" t="s">
        <v>1586</v>
      </c>
      <c r="C8" s="57" t="s">
        <v>1587</v>
      </c>
      <c r="D8" s="57"/>
      <c r="E8" s="22"/>
      <c r="F8" s="22"/>
      <c r="G8" s="22"/>
      <c r="H8" s="58"/>
      <c r="I8" s="58"/>
      <c r="J8" s="22"/>
      <c r="K8" s="49"/>
      <c r="L8" s="15"/>
      <c r="M8" s="15"/>
      <c r="N8" s="15"/>
      <c r="O8" s="15"/>
      <c r="P8" s="15"/>
      <c r="Q8" s="15"/>
      <c r="R8" s="15"/>
      <c r="S8" s="15"/>
      <c r="T8" s="15"/>
      <c r="U8" s="15"/>
      <c r="V8" s="15"/>
      <c r="W8" s="15"/>
      <c r="X8" s="15"/>
      <c r="Y8" s="15"/>
      <c r="Z8" s="15"/>
    </row>
    <row r="9" spans="1:26" ht="60" x14ac:dyDescent="0.25">
      <c r="A9" s="56" t="s">
        <v>1638</v>
      </c>
      <c r="B9" s="57" t="s">
        <v>1589</v>
      </c>
      <c r="C9" s="57" t="s">
        <v>1590</v>
      </c>
      <c r="D9" s="57"/>
      <c r="E9" s="22"/>
      <c r="F9" s="22"/>
      <c r="G9" s="22"/>
      <c r="H9" s="58"/>
      <c r="I9" s="58"/>
      <c r="J9" s="22"/>
      <c r="K9" s="49"/>
      <c r="L9" s="15"/>
      <c r="M9" s="15"/>
      <c r="N9" s="15"/>
      <c r="O9" s="15"/>
      <c r="P9" s="15"/>
      <c r="Q9" s="15"/>
      <c r="R9" s="15"/>
      <c r="S9" s="15"/>
      <c r="T9" s="15"/>
      <c r="U9" s="15"/>
      <c r="V9" s="15"/>
      <c r="W9" s="15"/>
      <c r="X9" s="15"/>
      <c r="Y9" s="15"/>
      <c r="Z9" s="15"/>
    </row>
    <row r="10" spans="1:26" ht="75" x14ac:dyDescent="0.25">
      <c r="A10" s="56" t="s">
        <v>1642</v>
      </c>
      <c r="B10" s="57" t="s">
        <v>1592</v>
      </c>
      <c r="C10" s="57" t="s">
        <v>1593</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60" x14ac:dyDescent="0.25">
      <c r="A11" s="56" t="s">
        <v>1645</v>
      </c>
      <c r="B11" s="57" t="s">
        <v>1595</v>
      </c>
      <c r="C11" s="57" t="s">
        <v>1596</v>
      </c>
      <c r="D11" s="57"/>
      <c r="E11" s="22"/>
      <c r="F11" s="22"/>
      <c r="G11" s="22"/>
      <c r="H11" s="58"/>
      <c r="I11" s="58"/>
      <c r="J11" s="22"/>
      <c r="K11" s="49"/>
      <c r="L11" s="15"/>
      <c r="M11" s="15"/>
      <c r="N11" s="15"/>
      <c r="O11" s="15"/>
      <c r="P11" s="15"/>
      <c r="Q11" s="15"/>
      <c r="R11" s="15"/>
      <c r="S11" s="15"/>
      <c r="T11" s="15"/>
      <c r="U11" s="15"/>
      <c r="V11" s="15"/>
      <c r="W11" s="15"/>
      <c r="X11" s="15"/>
      <c r="Y11" s="15"/>
      <c r="Z11" s="15"/>
    </row>
    <row r="12" spans="1:26" ht="60" x14ac:dyDescent="0.25">
      <c r="A12" s="56" t="s">
        <v>1648</v>
      </c>
      <c r="B12" s="57" t="s">
        <v>1598</v>
      </c>
      <c r="C12" s="57" t="s">
        <v>1599</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90" x14ac:dyDescent="0.25">
      <c r="A13" s="56" t="s">
        <v>1651</v>
      </c>
      <c r="B13" s="57" t="s">
        <v>1600</v>
      </c>
      <c r="C13" s="57" t="s">
        <v>1601</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105" x14ac:dyDescent="0.25">
      <c r="A14" s="56" t="s">
        <v>1655</v>
      </c>
      <c r="B14" s="57" t="s">
        <v>1602</v>
      </c>
      <c r="C14" s="57" t="s">
        <v>1603</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120" x14ac:dyDescent="0.25">
      <c r="A15" s="56" t="s">
        <v>1658</v>
      </c>
      <c r="B15" s="57" t="s">
        <v>1604</v>
      </c>
      <c r="C15" s="57" t="s">
        <v>1605</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60" x14ac:dyDescent="0.25">
      <c r="A16" s="56" t="s">
        <v>1661</v>
      </c>
      <c r="B16" s="57" t="s">
        <v>1606</v>
      </c>
      <c r="C16" s="57" t="s">
        <v>1607</v>
      </c>
      <c r="D16" s="57"/>
      <c r="E16" s="22"/>
      <c r="F16" s="22"/>
      <c r="G16" s="22"/>
      <c r="H16" s="58"/>
      <c r="I16" s="58"/>
      <c r="J16" s="22"/>
      <c r="K16" s="49"/>
      <c r="L16" s="15"/>
      <c r="M16" s="15"/>
      <c r="N16" s="15"/>
      <c r="O16" s="15"/>
      <c r="P16" s="15"/>
      <c r="Q16" s="15"/>
      <c r="R16" s="15"/>
      <c r="S16" s="15"/>
      <c r="T16" s="15"/>
      <c r="U16" s="15"/>
      <c r="V16" s="15"/>
      <c r="W16" s="15"/>
      <c r="X16" s="15"/>
      <c r="Y16" s="15"/>
      <c r="Z16" s="15"/>
    </row>
    <row r="17" spans="1:26" ht="60" x14ac:dyDescent="0.25">
      <c r="A17" s="56" t="s">
        <v>1664</v>
      </c>
      <c r="B17" s="57" t="s">
        <v>1608</v>
      </c>
      <c r="C17" s="57" t="s">
        <v>1609</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90" x14ac:dyDescent="0.25">
      <c r="A18" s="56" t="s">
        <v>1667</v>
      </c>
      <c r="B18" s="57" t="s">
        <v>1610</v>
      </c>
      <c r="C18" s="57" t="s">
        <v>1611</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120" x14ac:dyDescent="0.25">
      <c r="A19" s="56" t="s">
        <v>1669</v>
      </c>
      <c r="B19" s="57" t="s">
        <v>1612</v>
      </c>
      <c r="C19" s="57" t="s">
        <v>1613</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75" x14ac:dyDescent="0.25">
      <c r="A20" s="56" t="s">
        <v>1673</v>
      </c>
      <c r="B20" s="57" t="s">
        <v>1614</v>
      </c>
      <c r="C20" s="57" t="s">
        <v>1615</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90" x14ac:dyDescent="0.25">
      <c r="A21" s="56" t="s">
        <v>1770</v>
      </c>
      <c r="B21" s="57" t="s">
        <v>1616</v>
      </c>
      <c r="C21" s="57" t="s">
        <v>1617</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75" x14ac:dyDescent="0.25">
      <c r="A22" s="56" t="s">
        <v>1771</v>
      </c>
      <c r="B22" s="57" t="s">
        <v>1618</v>
      </c>
      <c r="C22" s="57" t="s">
        <v>1619</v>
      </c>
      <c r="D22" s="57"/>
      <c r="E22" s="22"/>
      <c r="F22" s="22"/>
      <c r="G22" s="22"/>
      <c r="H22" s="58"/>
      <c r="I22" s="58"/>
      <c r="J22" s="22"/>
      <c r="K22" s="49"/>
      <c r="L22" s="15"/>
      <c r="M22" s="15"/>
      <c r="N22" s="15"/>
      <c r="O22" s="15"/>
      <c r="P22" s="15"/>
      <c r="Q22" s="15"/>
      <c r="R22" s="15"/>
      <c r="S22" s="15"/>
      <c r="T22" s="15"/>
      <c r="U22" s="15"/>
      <c r="V22" s="15"/>
      <c r="W22" s="15"/>
      <c r="X22" s="15"/>
      <c r="Y22" s="15"/>
      <c r="Z22" s="15"/>
    </row>
    <row r="23" spans="1:26" ht="45" x14ac:dyDescent="0.25">
      <c r="A23" s="56" t="s">
        <v>1772</v>
      </c>
      <c r="B23" s="57" t="s">
        <v>1620</v>
      </c>
      <c r="C23" s="57" t="s">
        <v>1621</v>
      </c>
      <c r="D23" s="57"/>
      <c r="E23" s="22"/>
      <c r="F23" s="22"/>
      <c r="G23" s="22"/>
      <c r="H23" s="58"/>
      <c r="I23" s="58"/>
      <c r="J23" s="22"/>
      <c r="K23" s="49"/>
      <c r="L23" s="15"/>
      <c r="M23" s="15"/>
      <c r="N23" s="15"/>
      <c r="O23" s="15"/>
      <c r="P23" s="15"/>
      <c r="Q23" s="15"/>
      <c r="R23" s="15"/>
      <c r="S23" s="15"/>
      <c r="T23" s="15"/>
      <c r="U23" s="15"/>
      <c r="V23" s="15"/>
      <c r="W23" s="15"/>
      <c r="X23" s="15"/>
      <c r="Y23" s="15"/>
      <c r="Z23" s="15"/>
    </row>
    <row r="24" spans="1:26" ht="60" x14ac:dyDescent="0.25">
      <c r="A24" s="56" t="s">
        <v>1773</v>
      </c>
      <c r="B24" s="57" t="s">
        <v>598</v>
      </c>
      <c r="C24" s="57" t="s">
        <v>599</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rjBePXjlTbqjv33fRYhKSbAZfWNuM26PyssTg7zjFGoWLvgAAuRVlbd5h6Esirov8cp1RGAIl8clQecQx1x0sw==" saltValue="UzDBG3U7wh7gm0tWrADpWg==" spinCount="100000" sheet="1" objects="1" scenarios="1"/>
  <mergeCells count="1">
    <mergeCell ref="A1:J1"/>
  </mergeCells>
  <conditionalFormatting sqref="J4:J24">
    <cfRule type="cellIs" dxfId="12" priority="2" stopIfTrue="1" operator="equal">
      <formula>"G"</formula>
    </cfRule>
    <cfRule type="cellIs" dxfId="11" priority="3" stopIfTrue="1" operator="equal">
      <formula>"Y"</formula>
    </cfRule>
    <cfRule type="cellIs" dxfId="10" priority="4" stopIfTrue="1" operator="equal">
      <formula>"R"</formula>
    </cfRule>
  </conditionalFormatting>
  <dataValidations count="1">
    <dataValidation type="list" allowBlank="1" showErrorMessage="1" sqref="J4:J24" xr:uid="{00000000-0002-0000-1F00-000000000000}">
      <formula1>Judgement</formula1>
    </dataValidation>
  </dataValidations>
  <hyperlinks>
    <hyperlink ref="A1:J1" location="'Cover Summary Sheet'!A1" display="Back to Cover Sheet" xr:uid="{F41EF3AC-C932-49F0-A37E-A019444B6B8D}"/>
  </hyperlinks>
  <pageMargins left="0.25" right="0.25" top="0.75" bottom="0.75" header="0" footer="0"/>
  <pageSetup fitToHeight="0" orientation="landscape"/>
  <extLst>
    <ext xmlns:x14="http://schemas.microsoft.com/office/spreadsheetml/2009/9/main" uri="{78C0D931-6437-407d-A8EE-F0AAD7539E65}">
      <x14:conditionalFormattings>
        <x14:conditionalFormatting xmlns:xm="http://schemas.microsoft.com/office/excel/2006/main">
          <x14:cfRule type="expression" priority="1" id="{515F43FD-9521-4931-971B-D645D7642AE9}">
            <xm:f>COUNTIF('Cover Summary Sheet'!$B$33:$C$58,'Tab Selection Criteria'!$B$28)=0</xm:f>
            <x14:dxf>
              <font>
                <color theme="0"/>
              </font>
              <fill>
                <patternFill>
                  <bgColor theme="0"/>
                </patternFill>
              </fill>
            </x14:dxf>
          </x14:cfRule>
          <xm:sqref>A2:J24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Z1000"/>
  <sheetViews>
    <sheetView workbookViewId="0">
      <selection sqref="A1:J1"/>
    </sheetView>
  </sheetViews>
  <sheetFormatPr defaultColWidth="14.42578125" defaultRowHeight="15" customHeight="1" x14ac:dyDescent="0.25"/>
  <cols>
    <col min="1" max="1" width="11.5703125" customWidth="1"/>
    <col min="2" max="2" width="41.5703125" customWidth="1"/>
    <col min="3" max="3" width="46" customWidth="1"/>
    <col min="4" max="4" width="39.28515625" customWidth="1"/>
    <col min="5" max="10" width="13.5703125" customWidth="1"/>
    <col min="11" max="26" width="8.7109375" customWidth="1"/>
  </cols>
  <sheetData>
    <row r="1" spans="1:26" ht="26.25" customHeight="1" x14ac:dyDescent="0.45">
      <c r="A1" s="115" t="s">
        <v>55</v>
      </c>
      <c r="B1" s="116"/>
      <c r="C1" s="116"/>
      <c r="D1" s="116"/>
      <c r="E1" s="116"/>
      <c r="F1" s="116"/>
      <c r="G1" s="116"/>
      <c r="H1" s="116"/>
      <c r="I1" s="116"/>
      <c r="J1" s="116"/>
    </row>
    <row r="2" spans="1:26" ht="26.25" customHeight="1" x14ac:dyDescent="0.25">
      <c r="A2" s="22"/>
      <c r="B2" s="20"/>
      <c r="C2" s="50"/>
      <c r="D2" s="20" t="str" cm="1">
        <f t="array" aca="1" ref="D2" ca="1">_xlfn.TEXTAFTER(CELL("filename",A1),"]")</f>
        <v>Welding</v>
      </c>
      <c r="E2" s="50"/>
      <c r="F2" s="50"/>
      <c r="G2" s="50"/>
      <c r="H2" s="50"/>
      <c r="I2" s="50"/>
      <c r="J2" s="34"/>
      <c r="K2" s="49"/>
      <c r="L2" s="15"/>
      <c r="M2" s="15"/>
      <c r="N2" s="15"/>
      <c r="O2" s="15"/>
      <c r="P2" s="15"/>
      <c r="Q2" s="15"/>
      <c r="R2" s="15"/>
      <c r="S2" s="15"/>
      <c r="T2" s="15"/>
      <c r="U2" s="15"/>
      <c r="V2" s="15"/>
      <c r="W2" s="15"/>
      <c r="X2" s="15"/>
      <c r="Y2" s="15"/>
      <c r="Z2" s="15"/>
    </row>
    <row r="3" spans="1:26" ht="43.5" customHeight="1" x14ac:dyDescent="0.25">
      <c r="A3" s="59">
        <v>27.01</v>
      </c>
      <c r="B3" s="52" t="s">
        <v>124</v>
      </c>
      <c r="C3" s="53" t="s">
        <v>145</v>
      </c>
      <c r="D3" s="53" t="s">
        <v>146</v>
      </c>
      <c r="E3" s="53" t="s">
        <v>147</v>
      </c>
      <c r="F3" s="53" t="s">
        <v>148</v>
      </c>
      <c r="G3" s="53" t="s">
        <v>149</v>
      </c>
      <c r="H3" s="53" t="s">
        <v>150</v>
      </c>
      <c r="I3" s="53" t="s">
        <v>151</v>
      </c>
      <c r="J3" s="53" t="s">
        <v>152</v>
      </c>
      <c r="K3" s="54"/>
      <c r="L3" s="55"/>
      <c r="M3" s="55"/>
      <c r="N3" s="55"/>
      <c r="O3" s="55"/>
      <c r="P3" s="55"/>
      <c r="Q3" s="55"/>
      <c r="R3" s="55"/>
      <c r="S3" s="55"/>
      <c r="T3" s="55"/>
      <c r="U3" s="55"/>
      <c r="V3" s="55"/>
      <c r="W3" s="55"/>
      <c r="X3" s="55"/>
      <c r="Y3" s="55"/>
      <c r="Z3" s="55"/>
    </row>
    <row r="4" spans="1:26" ht="15" customHeight="1" x14ac:dyDescent="0.25">
      <c r="A4" s="117" t="s">
        <v>1622</v>
      </c>
      <c r="B4" s="79"/>
      <c r="C4" s="79"/>
      <c r="D4" s="79"/>
      <c r="E4" s="79"/>
      <c r="F4" s="79"/>
      <c r="G4" s="79"/>
      <c r="H4" s="79"/>
      <c r="I4" s="79"/>
      <c r="J4" s="81"/>
      <c r="K4" s="49"/>
      <c r="L4" s="15"/>
      <c r="M4" s="15"/>
      <c r="N4" s="15"/>
      <c r="O4" s="15"/>
      <c r="P4" s="15"/>
      <c r="Q4" s="15"/>
      <c r="R4" s="15"/>
      <c r="S4" s="15"/>
      <c r="T4" s="15"/>
      <c r="U4" s="15"/>
      <c r="V4" s="15"/>
      <c r="W4" s="15"/>
      <c r="X4" s="15"/>
      <c r="Y4" s="15"/>
      <c r="Z4" s="15"/>
    </row>
    <row r="5" spans="1:26" ht="30" x14ac:dyDescent="0.25">
      <c r="A5" s="56" t="s">
        <v>1774</v>
      </c>
      <c r="B5" s="57" t="s">
        <v>1624</v>
      </c>
      <c r="C5" s="57" t="s">
        <v>1625</v>
      </c>
      <c r="D5" s="57"/>
      <c r="E5" s="22"/>
      <c r="F5" s="22"/>
      <c r="G5" s="22"/>
      <c r="H5" s="58"/>
      <c r="I5" s="58"/>
      <c r="J5" s="22"/>
      <c r="K5" s="49"/>
      <c r="L5" s="15"/>
      <c r="M5" s="15"/>
      <c r="N5" s="15"/>
      <c r="O5" s="15"/>
      <c r="P5" s="15"/>
      <c r="Q5" s="15"/>
      <c r="R5" s="15"/>
      <c r="S5" s="15"/>
      <c r="T5" s="15"/>
      <c r="U5" s="15"/>
      <c r="V5" s="15"/>
      <c r="W5" s="15"/>
      <c r="X5" s="15"/>
      <c r="Y5" s="15"/>
      <c r="Z5" s="15"/>
    </row>
    <row r="6" spans="1:26" ht="45" x14ac:dyDescent="0.25">
      <c r="A6" s="56" t="s">
        <v>1775</v>
      </c>
      <c r="B6" s="57" t="s">
        <v>1627</v>
      </c>
      <c r="C6" s="57" t="s">
        <v>1628</v>
      </c>
      <c r="D6" s="57"/>
      <c r="E6" s="22"/>
      <c r="F6" s="22"/>
      <c r="G6" s="22"/>
      <c r="H6" s="58"/>
      <c r="I6" s="58"/>
      <c r="J6" s="22"/>
      <c r="K6" s="49"/>
      <c r="L6" s="15"/>
      <c r="M6" s="15"/>
      <c r="N6" s="15"/>
      <c r="O6" s="15"/>
      <c r="P6" s="15"/>
      <c r="Q6" s="15"/>
      <c r="R6" s="15"/>
      <c r="S6" s="15"/>
      <c r="T6" s="15"/>
      <c r="U6" s="15"/>
      <c r="V6" s="15"/>
      <c r="W6" s="15"/>
      <c r="X6" s="15"/>
      <c r="Y6" s="15"/>
      <c r="Z6" s="15"/>
    </row>
    <row r="7" spans="1:26" ht="45" x14ac:dyDescent="0.25">
      <c r="A7" s="56" t="s">
        <v>1776</v>
      </c>
      <c r="B7" s="57" t="s">
        <v>1630</v>
      </c>
      <c r="C7" s="57" t="s">
        <v>1631</v>
      </c>
      <c r="D7" s="57"/>
      <c r="E7" s="22"/>
      <c r="F7" s="22"/>
      <c r="G7" s="22"/>
      <c r="H7" s="58"/>
      <c r="I7" s="58"/>
      <c r="J7" s="22"/>
      <c r="K7" s="49"/>
      <c r="L7" s="15"/>
      <c r="M7" s="15"/>
      <c r="N7" s="15"/>
      <c r="O7" s="15"/>
      <c r="P7" s="15"/>
      <c r="Q7" s="15"/>
      <c r="R7" s="15"/>
      <c r="S7" s="15"/>
      <c r="T7" s="15"/>
      <c r="U7" s="15"/>
      <c r="V7" s="15"/>
      <c r="W7" s="15"/>
      <c r="X7" s="15"/>
      <c r="Y7" s="15"/>
      <c r="Z7" s="15"/>
    </row>
    <row r="8" spans="1:26" ht="45" x14ac:dyDescent="0.25">
      <c r="A8" s="56" t="s">
        <v>1777</v>
      </c>
      <c r="B8" s="57" t="s">
        <v>1633</v>
      </c>
      <c r="C8" s="57" t="s">
        <v>1634</v>
      </c>
      <c r="D8" s="57"/>
      <c r="E8" s="22"/>
      <c r="F8" s="22"/>
      <c r="G8" s="22"/>
      <c r="H8" s="58"/>
      <c r="I8" s="58"/>
      <c r="J8" s="22"/>
      <c r="K8" s="49"/>
      <c r="L8" s="15"/>
      <c r="M8" s="15"/>
      <c r="N8" s="15"/>
      <c r="O8" s="15"/>
      <c r="P8" s="15"/>
      <c r="Q8" s="15"/>
      <c r="R8" s="15"/>
      <c r="S8" s="15"/>
      <c r="T8" s="15"/>
      <c r="U8" s="15"/>
      <c r="V8" s="15"/>
      <c r="W8" s="15"/>
      <c r="X8" s="15"/>
      <c r="Y8" s="15"/>
      <c r="Z8" s="15"/>
    </row>
    <row r="9" spans="1:26" ht="30" x14ac:dyDescent="0.25">
      <c r="A9" s="56" t="s">
        <v>1778</v>
      </c>
      <c r="B9" s="57" t="s">
        <v>1636</v>
      </c>
      <c r="C9" s="57" t="s">
        <v>1637</v>
      </c>
      <c r="D9" s="57"/>
      <c r="E9" s="22"/>
      <c r="F9" s="22"/>
      <c r="G9" s="22"/>
      <c r="H9" s="58"/>
      <c r="I9" s="58"/>
      <c r="J9" s="22"/>
      <c r="K9" s="49"/>
      <c r="L9" s="15"/>
      <c r="M9" s="15"/>
      <c r="N9" s="15"/>
      <c r="O9" s="15"/>
      <c r="P9" s="15"/>
      <c r="Q9" s="15"/>
      <c r="R9" s="15"/>
      <c r="S9" s="15"/>
      <c r="T9" s="15"/>
      <c r="U9" s="15"/>
      <c r="V9" s="15"/>
      <c r="W9" s="15"/>
      <c r="X9" s="15"/>
      <c r="Y9" s="15"/>
      <c r="Z9" s="15"/>
    </row>
    <row r="10" spans="1:26" ht="105" x14ac:dyDescent="0.25">
      <c r="A10" s="56" t="s">
        <v>1779</v>
      </c>
      <c r="B10" s="57" t="s">
        <v>1639</v>
      </c>
      <c r="C10" s="57" t="s">
        <v>1640</v>
      </c>
      <c r="D10" s="57"/>
      <c r="E10" s="22"/>
      <c r="F10" s="22"/>
      <c r="G10" s="22"/>
      <c r="H10" s="58"/>
      <c r="I10" s="58"/>
      <c r="J10" s="22"/>
      <c r="K10" s="49"/>
      <c r="L10" s="15"/>
      <c r="M10" s="15"/>
      <c r="N10" s="15"/>
      <c r="O10" s="15"/>
      <c r="P10" s="15"/>
      <c r="Q10" s="15"/>
      <c r="R10" s="15"/>
      <c r="S10" s="15"/>
      <c r="T10" s="15"/>
      <c r="U10" s="15"/>
      <c r="V10" s="15"/>
      <c r="W10" s="15"/>
      <c r="X10" s="15"/>
      <c r="Y10" s="15"/>
      <c r="Z10" s="15"/>
    </row>
    <row r="11" spans="1:26" ht="15" customHeight="1" x14ac:dyDescent="0.25">
      <c r="A11" s="117" t="s">
        <v>1641</v>
      </c>
      <c r="B11" s="79"/>
      <c r="C11" s="79"/>
      <c r="D11" s="79"/>
      <c r="E11" s="79"/>
      <c r="F11" s="79"/>
      <c r="G11" s="79"/>
      <c r="H11" s="79"/>
      <c r="I11" s="79"/>
      <c r="J11" s="81"/>
      <c r="K11" s="49"/>
      <c r="L11" s="15"/>
      <c r="M11" s="15"/>
      <c r="N11" s="15"/>
      <c r="O11" s="15"/>
      <c r="P11" s="15"/>
      <c r="Q11" s="15"/>
      <c r="R11" s="15"/>
      <c r="S11" s="15"/>
      <c r="T11" s="15"/>
      <c r="U11" s="15"/>
      <c r="V11" s="15"/>
      <c r="W11" s="15"/>
      <c r="X11" s="15"/>
      <c r="Y11" s="15"/>
      <c r="Z11" s="15"/>
    </row>
    <row r="12" spans="1:26" ht="30" x14ac:dyDescent="0.25">
      <c r="A12" s="56" t="s">
        <v>1780</v>
      </c>
      <c r="B12" s="57" t="s">
        <v>1643</v>
      </c>
      <c r="C12" s="57" t="s">
        <v>1644</v>
      </c>
      <c r="D12" s="57"/>
      <c r="E12" s="22"/>
      <c r="F12" s="22"/>
      <c r="G12" s="22"/>
      <c r="H12" s="58"/>
      <c r="I12" s="58"/>
      <c r="J12" s="22"/>
      <c r="K12" s="49"/>
      <c r="L12" s="15"/>
      <c r="M12" s="15"/>
      <c r="N12" s="15"/>
      <c r="O12" s="15"/>
      <c r="P12" s="15"/>
      <c r="Q12" s="15"/>
      <c r="R12" s="15"/>
      <c r="S12" s="15"/>
      <c r="T12" s="15"/>
      <c r="U12" s="15"/>
      <c r="V12" s="15"/>
      <c r="W12" s="15"/>
      <c r="X12" s="15"/>
      <c r="Y12" s="15"/>
      <c r="Z12" s="15"/>
    </row>
    <row r="13" spans="1:26" ht="45" x14ac:dyDescent="0.25">
      <c r="A13" s="56" t="s">
        <v>1781</v>
      </c>
      <c r="B13" s="57" t="s">
        <v>1646</v>
      </c>
      <c r="C13" s="57" t="s">
        <v>1647</v>
      </c>
      <c r="D13" s="57"/>
      <c r="E13" s="22"/>
      <c r="F13" s="22"/>
      <c r="G13" s="22"/>
      <c r="H13" s="58"/>
      <c r="I13" s="58"/>
      <c r="J13" s="22"/>
      <c r="K13" s="49"/>
      <c r="L13" s="15"/>
      <c r="M13" s="15"/>
      <c r="N13" s="15"/>
      <c r="O13" s="15"/>
      <c r="P13" s="15"/>
      <c r="Q13" s="15"/>
      <c r="R13" s="15"/>
      <c r="S13" s="15"/>
      <c r="T13" s="15"/>
      <c r="U13" s="15"/>
      <c r="V13" s="15"/>
      <c r="W13" s="15"/>
      <c r="X13" s="15"/>
      <c r="Y13" s="15"/>
      <c r="Z13" s="15"/>
    </row>
    <row r="14" spans="1:26" ht="30" x14ac:dyDescent="0.25">
      <c r="A14" s="56" t="s">
        <v>1782</v>
      </c>
      <c r="B14" s="57" t="s">
        <v>1649</v>
      </c>
      <c r="C14" s="57" t="s">
        <v>1650</v>
      </c>
      <c r="D14" s="57"/>
      <c r="E14" s="22"/>
      <c r="F14" s="22"/>
      <c r="G14" s="22"/>
      <c r="H14" s="58"/>
      <c r="I14" s="58"/>
      <c r="J14" s="22"/>
      <c r="K14" s="49"/>
      <c r="L14" s="15"/>
      <c r="M14" s="15"/>
      <c r="N14" s="15"/>
      <c r="O14" s="15"/>
      <c r="P14" s="15"/>
      <c r="Q14" s="15"/>
      <c r="R14" s="15"/>
      <c r="S14" s="15"/>
      <c r="T14" s="15"/>
      <c r="U14" s="15"/>
      <c r="V14" s="15"/>
      <c r="W14" s="15"/>
      <c r="X14" s="15"/>
      <c r="Y14" s="15"/>
      <c r="Z14" s="15"/>
    </row>
    <row r="15" spans="1:26" ht="45" x14ac:dyDescent="0.25">
      <c r="A15" s="56" t="s">
        <v>1783</v>
      </c>
      <c r="B15" s="57" t="s">
        <v>1652</v>
      </c>
      <c r="C15" s="57" t="s">
        <v>1653</v>
      </c>
      <c r="D15" s="57"/>
      <c r="E15" s="22"/>
      <c r="F15" s="22"/>
      <c r="G15" s="22"/>
      <c r="H15" s="58"/>
      <c r="I15" s="58"/>
      <c r="J15" s="22"/>
      <c r="K15" s="49"/>
      <c r="L15" s="15"/>
      <c r="M15" s="15"/>
      <c r="N15" s="15"/>
      <c r="O15" s="15"/>
      <c r="P15" s="15"/>
      <c r="Q15" s="15"/>
      <c r="R15" s="15"/>
      <c r="S15" s="15"/>
      <c r="T15" s="15"/>
      <c r="U15" s="15"/>
      <c r="V15" s="15"/>
      <c r="W15" s="15"/>
      <c r="X15" s="15"/>
      <c r="Y15" s="15"/>
      <c r="Z15" s="15"/>
    </row>
    <row r="16" spans="1:26" ht="15" customHeight="1" x14ac:dyDescent="0.25">
      <c r="A16" s="117" t="s">
        <v>1654</v>
      </c>
      <c r="B16" s="79"/>
      <c r="C16" s="79"/>
      <c r="D16" s="79"/>
      <c r="E16" s="79"/>
      <c r="F16" s="79"/>
      <c r="G16" s="79"/>
      <c r="H16" s="79"/>
      <c r="I16" s="79"/>
      <c r="J16" s="81"/>
      <c r="K16" s="49"/>
      <c r="L16" s="15"/>
      <c r="M16" s="15"/>
      <c r="N16" s="15"/>
      <c r="O16" s="15"/>
      <c r="P16" s="15"/>
      <c r="Q16" s="15"/>
      <c r="R16" s="15"/>
      <c r="S16" s="15"/>
      <c r="T16" s="15"/>
      <c r="U16" s="15"/>
      <c r="V16" s="15"/>
      <c r="W16" s="15"/>
      <c r="X16" s="15"/>
      <c r="Y16" s="15"/>
      <c r="Z16" s="15"/>
    </row>
    <row r="17" spans="1:26" ht="45" x14ac:dyDescent="0.25">
      <c r="A17" s="56" t="s">
        <v>1784</v>
      </c>
      <c r="B17" s="57" t="s">
        <v>1656</v>
      </c>
      <c r="C17" s="57" t="s">
        <v>1657</v>
      </c>
      <c r="D17" s="57"/>
      <c r="E17" s="22"/>
      <c r="F17" s="22"/>
      <c r="G17" s="22"/>
      <c r="H17" s="58"/>
      <c r="I17" s="58"/>
      <c r="J17" s="22"/>
      <c r="K17" s="49"/>
      <c r="L17" s="15"/>
      <c r="M17" s="15"/>
      <c r="N17" s="15"/>
      <c r="O17" s="15"/>
      <c r="P17" s="15"/>
      <c r="Q17" s="15"/>
      <c r="R17" s="15"/>
      <c r="S17" s="15"/>
      <c r="T17" s="15"/>
      <c r="U17" s="15"/>
      <c r="V17" s="15"/>
      <c r="W17" s="15"/>
      <c r="X17" s="15"/>
      <c r="Y17" s="15"/>
      <c r="Z17" s="15"/>
    </row>
    <row r="18" spans="1:26" ht="45" x14ac:dyDescent="0.25">
      <c r="A18" s="56" t="s">
        <v>1785</v>
      </c>
      <c r="B18" s="57" t="s">
        <v>1659</v>
      </c>
      <c r="C18" s="57" t="s">
        <v>1660</v>
      </c>
      <c r="D18" s="57"/>
      <c r="E18" s="22"/>
      <c r="F18" s="22"/>
      <c r="G18" s="22"/>
      <c r="H18" s="58"/>
      <c r="I18" s="58"/>
      <c r="J18" s="22"/>
      <c r="K18" s="49"/>
      <c r="L18" s="15"/>
      <c r="M18" s="15"/>
      <c r="N18" s="15"/>
      <c r="O18" s="15"/>
      <c r="P18" s="15"/>
      <c r="Q18" s="15"/>
      <c r="R18" s="15"/>
      <c r="S18" s="15"/>
      <c r="T18" s="15"/>
      <c r="U18" s="15"/>
      <c r="V18" s="15"/>
      <c r="W18" s="15"/>
      <c r="X18" s="15"/>
      <c r="Y18" s="15"/>
      <c r="Z18" s="15"/>
    </row>
    <row r="19" spans="1:26" ht="30" x14ac:dyDescent="0.25">
      <c r="A19" s="56" t="s">
        <v>1786</v>
      </c>
      <c r="B19" s="57" t="s">
        <v>1662</v>
      </c>
      <c r="C19" s="57" t="s">
        <v>1663</v>
      </c>
      <c r="D19" s="57"/>
      <c r="E19" s="22"/>
      <c r="F19" s="22"/>
      <c r="G19" s="22"/>
      <c r="H19" s="58"/>
      <c r="I19" s="58"/>
      <c r="J19" s="22"/>
      <c r="K19" s="49"/>
      <c r="L19" s="15"/>
      <c r="M19" s="15"/>
      <c r="N19" s="15"/>
      <c r="O19" s="15"/>
      <c r="P19" s="15"/>
      <c r="Q19" s="15"/>
      <c r="R19" s="15"/>
      <c r="S19" s="15"/>
      <c r="T19" s="15"/>
      <c r="U19" s="15"/>
      <c r="V19" s="15"/>
      <c r="W19" s="15"/>
      <c r="X19" s="15"/>
      <c r="Y19" s="15"/>
      <c r="Z19" s="15"/>
    </row>
    <row r="20" spans="1:26" ht="30" x14ac:dyDescent="0.25">
      <c r="A20" s="56" t="s">
        <v>1787</v>
      </c>
      <c r="B20" s="57" t="s">
        <v>1665</v>
      </c>
      <c r="C20" s="57" t="s">
        <v>1666</v>
      </c>
      <c r="D20" s="57"/>
      <c r="E20" s="22"/>
      <c r="F20" s="22"/>
      <c r="G20" s="22"/>
      <c r="H20" s="58"/>
      <c r="I20" s="58"/>
      <c r="J20" s="22"/>
      <c r="K20" s="49"/>
      <c r="L20" s="15"/>
      <c r="M20" s="15"/>
      <c r="N20" s="15"/>
      <c r="O20" s="15"/>
      <c r="P20" s="15"/>
      <c r="Q20" s="15"/>
      <c r="R20" s="15"/>
      <c r="S20" s="15"/>
      <c r="T20" s="15"/>
      <c r="U20" s="15"/>
      <c r="V20" s="15"/>
      <c r="W20" s="15"/>
      <c r="X20" s="15"/>
      <c r="Y20" s="15"/>
      <c r="Z20" s="15"/>
    </row>
    <row r="21" spans="1:26" ht="30" x14ac:dyDescent="0.25">
      <c r="A21" s="56" t="s">
        <v>1788</v>
      </c>
      <c r="B21" s="57" t="s">
        <v>1668</v>
      </c>
      <c r="C21" s="57" t="s">
        <v>1143</v>
      </c>
      <c r="D21" s="57"/>
      <c r="E21" s="22"/>
      <c r="F21" s="22"/>
      <c r="G21" s="22"/>
      <c r="H21" s="58"/>
      <c r="I21" s="58"/>
      <c r="J21" s="22"/>
      <c r="K21" s="49"/>
      <c r="L21" s="15"/>
      <c r="M21" s="15"/>
      <c r="N21" s="15"/>
      <c r="O21" s="15"/>
      <c r="P21" s="15"/>
      <c r="Q21" s="15"/>
      <c r="R21" s="15"/>
      <c r="S21" s="15"/>
      <c r="T21" s="15"/>
      <c r="U21" s="15"/>
      <c r="V21" s="15"/>
      <c r="W21" s="15"/>
      <c r="X21" s="15"/>
      <c r="Y21" s="15"/>
      <c r="Z21" s="15"/>
    </row>
    <row r="22" spans="1:26" ht="30" x14ac:dyDescent="0.25">
      <c r="A22" s="56" t="s">
        <v>1789</v>
      </c>
      <c r="B22" s="57" t="s">
        <v>1670</v>
      </c>
      <c r="C22" s="57" t="s">
        <v>1671</v>
      </c>
      <c r="D22" s="57"/>
      <c r="E22" s="22"/>
      <c r="F22" s="22"/>
      <c r="G22" s="22"/>
      <c r="H22" s="58"/>
      <c r="I22" s="58"/>
      <c r="J22" s="22"/>
      <c r="K22" s="49"/>
      <c r="L22" s="15"/>
      <c r="M22" s="15"/>
      <c r="N22" s="15"/>
      <c r="O22" s="15"/>
      <c r="P22" s="15"/>
      <c r="Q22" s="15"/>
      <c r="R22" s="15"/>
      <c r="S22" s="15"/>
      <c r="T22" s="15"/>
      <c r="U22" s="15"/>
      <c r="V22" s="15"/>
      <c r="W22" s="15"/>
      <c r="X22" s="15"/>
      <c r="Y22" s="15"/>
      <c r="Z22" s="15"/>
    </row>
    <row r="23" spans="1:26" x14ac:dyDescent="0.25">
      <c r="A23" s="117" t="s">
        <v>1672</v>
      </c>
      <c r="B23" s="79"/>
      <c r="C23" s="79"/>
      <c r="D23" s="79"/>
      <c r="E23" s="79"/>
      <c r="F23" s="79"/>
      <c r="G23" s="79"/>
      <c r="H23" s="79"/>
      <c r="I23" s="79"/>
      <c r="J23" s="81"/>
      <c r="K23" s="49"/>
      <c r="L23" s="15"/>
      <c r="M23" s="15"/>
      <c r="N23" s="15"/>
      <c r="O23" s="15"/>
      <c r="P23" s="15"/>
      <c r="Q23" s="15"/>
      <c r="R23" s="15"/>
      <c r="S23" s="15"/>
      <c r="T23" s="15"/>
      <c r="U23" s="15"/>
      <c r="V23" s="15"/>
      <c r="W23" s="15"/>
      <c r="X23" s="15"/>
      <c r="Y23" s="15"/>
      <c r="Z23" s="15"/>
    </row>
    <row r="24" spans="1:26" ht="30" x14ac:dyDescent="0.25">
      <c r="A24" s="56" t="s">
        <v>1790</v>
      </c>
      <c r="B24" s="57" t="s">
        <v>1674</v>
      </c>
      <c r="C24" s="57" t="s">
        <v>1675</v>
      </c>
      <c r="D24" s="57"/>
      <c r="E24" s="22"/>
      <c r="F24" s="22"/>
      <c r="G24" s="22"/>
      <c r="H24" s="58"/>
      <c r="I24" s="58"/>
      <c r="J24" s="22"/>
      <c r="K24" s="49"/>
      <c r="L24" s="15"/>
      <c r="M24" s="15"/>
      <c r="N24" s="15"/>
      <c r="O24" s="15"/>
      <c r="P24" s="15"/>
      <c r="Q24" s="15"/>
      <c r="R24" s="15"/>
      <c r="S24" s="15"/>
      <c r="T24" s="15"/>
      <c r="U24" s="15"/>
      <c r="V24" s="15"/>
      <c r="W24" s="15"/>
      <c r="X24" s="15"/>
      <c r="Y24" s="15"/>
      <c r="Z24" s="15"/>
    </row>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0SquEsdIbN98+VKJYtBPrP0KUO2i180A7QIpi1CwsIya25LAtmb1xeCF/7O8WY5305HFK2G0Duitmb3TAu9mw==" saltValue="+Ze0AriqtQz/Q945vWn73Q==" spinCount="100000" sheet="1" objects="1" scenarios="1"/>
  <mergeCells count="5">
    <mergeCell ref="A1:J1"/>
    <mergeCell ref="A4:J4"/>
    <mergeCell ref="A11:J11"/>
    <mergeCell ref="A16:J16"/>
    <mergeCell ref="A23:J23"/>
  </mergeCells>
  <conditionalFormatting sqref="J5:J10 J12:J15">
    <cfRule type="cellIs" dxfId="8" priority="2" stopIfTrue="1" operator="equal">
      <formula>"G"</formula>
    </cfRule>
    <cfRule type="cellIs" dxfId="7" priority="3" stopIfTrue="1" operator="equal">
      <formula>"Y"</formula>
    </cfRule>
    <cfRule type="cellIs" dxfId="6" priority="4" stopIfTrue="1" operator="equal">
      <formula>"R"</formula>
    </cfRule>
  </conditionalFormatting>
  <conditionalFormatting sqref="J17:J22">
    <cfRule type="cellIs" dxfId="5" priority="5" stopIfTrue="1" operator="equal">
      <formula>"G"</formula>
    </cfRule>
    <cfRule type="cellIs" dxfId="4" priority="6" stopIfTrue="1" operator="equal">
      <formula>"Y"</formula>
    </cfRule>
    <cfRule type="cellIs" dxfId="3" priority="7" stopIfTrue="1" operator="equal">
      <formula>"R"</formula>
    </cfRule>
  </conditionalFormatting>
  <conditionalFormatting sqref="J24">
    <cfRule type="cellIs" dxfId="2" priority="8" stopIfTrue="1" operator="equal">
      <formula>"G"</formula>
    </cfRule>
    <cfRule type="cellIs" dxfId="1" priority="9" stopIfTrue="1" operator="equal">
      <formula>"Y"</formula>
    </cfRule>
    <cfRule type="cellIs" dxfId="0" priority="10" stopIfTrue="1" operator="equal">
      <formula>"R"</formula>
    </cfRule>
  </conditionalFormatting>
  <dataValidations count="1">
    <dataValidation type="list" allowBlank="1" showErrorMessage="1" sqref="J5:J10 J12:J15 J17:J22 J24" xr:uid="{00000000-0002-0000-2000-000000000000}">
      <formula1>Judgement</formula1>
    </dataValidation>
  </dataValidations>
  <hyperlinks>
    <hyperlink ref="A1:J1" location="'Cover Summary Sheet'!A1" display="Back to Cover Sheet" xr:uid="{B65B8538-6A94-467A-9643-7015124C8DD3}"/>
  </hyperlinks>
  <pageMargins left="0.25" right="0.25" top="0.75" bottom="0.75" header="0" footer="0"/>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35055B4-CC10-4004-AC5C-0DB435BB2199}">
            <xm:f>COUNTIF('Cover Summary Sheet'!$B$33:$C$58,'Tab Selection Criteria'!$B$29)=0</xm:f>
            <x14:dxf>
              <font>
                <color theme="0"/>
              </font>
              <fill>
                <patternFill>
                  <bgColor theme="0"/>
                </patternFill>
              </fill>
            </x14:dxf>
          </x14:cfRule>
          <xm:sqref>A2:J24</xm:sqref>
        </x14:conditionalFormatting>
      </x14:conditionalFormattings>
    </ext>
  </extLst>
</worksheet>
</file>

<file path=docMetadata/LabelInfo.xml><?xml version="1.0" encoding="utf-8"?>
<clbl:labelList xmlns:clbl="http://schemas.microsoft.com/office/2020/mipLabelMetadata">
  <clbl:label id="{21942f3d-edf7-4805-9a5b-e03d208249c5}" enabled="0" method="" siteId="{21942f3d-edf7-4805-9a5b-e03d208249c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56</vt:i4>
      </vt:variant>
    </vt:vector>
  </HeadingPairs>
  <TitlesOfParts>
    <vt:vector size="90" baseType="lpstr">
      <vt:lpstr>Validations</vt:lpstr>
      <vt:lpstr>Revisions</vt:lpstr>
      <vt:lpstr>Form Usage Instructions</vt:lpstr>
      <vt:lpstr>Tab Selection Criteria</vt:lpstr>
      <vt:lpstr>Cover Summary Sheet</vt:lpstr>
      <vt:lpstr>MASTER</vt:lpstr>
      <vt:lpstr>Main Section</vt:lpstr>
      <vt:lpstr>Assembly Process</vt:lpstr>
      <vt:lpstr>Balancer Process</vt:lpstr>
      <vt:lpstr>Blow Molding Process</vt:lpstr>
      <vt:lpstr>Clean Room</vt:lpstr>
      <vt:lpstr>Ductile Iron Castings</vt:lpstr>
      <vt:lpstr>Electronics Lubrication</vt:lpstr>
      <vt:lpstr>Electrical Product Return</vt:lpstr>
      <vt:lpstr>ESD Management</vt:lpstr>
      <vt:lpstr>Extrusions</vt:lpstr>
      <vt:lpstr>Grease Application</vt:lpstr>
      <vt:lpstr>Heat Treat-Batch</vt:lpstr>
      <vt:lpstr>Heat Treat-Induction</vt:lpstr>
      <vt:lpstr>High Pressure Die Cast</vt:lpstr>
      <vt:lpstr>Injection Molding</vt:lpstr>
      <vt:lpstr>Machining</vt:lpstr>
      <vt:lpstr>Non-Destructive Testing</vt:lpstr>
      <vt:lpstr>Painting Process</vt:lpstr>
      <vt:lpstr>Powdered Metal</vt:lpstr>
      <vt:lpstr>Rubber Bonding</vt:lpstr>
      <vt:lpstr>Soldering</vt:lpstr>
      <vt:lpstr>Stamping</vt:lpstr>
      <vt:lpstr>Surface Treatments</vt:lpstr>
      <vt:lpstr>Thread forming and cutting</vt:lpstr>
      <vt:lpstr>Torque Control</vt:lpstr>
      <vt:lpstr>Warehouse Audit</vt:lpstr>
      <vt:lpstr>Washer</vt:lpstr>
      <vt:lpstr>Welding</vt:lpstr>
      <vt:lpstr>Assembly_Process</vt:lpstr>
      <vt:lpstr>Balancer_Process</vt:lpstr>
      <vt:lpstr>Blow_Molding_Process</vt:lpstr>
      <vt:lpstr>Clean_Room</vt:lpstr>
      <vt:lpstr>Contamination</vt:lpstr>
      <vt:lpstr>Direct_Part_Marking</vt:lpstr>
      <vt:lpstr>Documentation</vt:lpstr>
      <vt:lpstr>Ductile_Iron_Castings</vt:lpstr>
      <vt:lpstr>Early_Product_Containment__EPC</vt:lpstr>
      <vt:lpstr>Electrical_Product_Return</vt:lpstr>
      <vt:lpstr>Electronics_Lubrication</vt:lpstr>
      <vt:lpstr>ESD_Management</vt:lpstr>
      <vt:lpstr>Extrusions</vt:lpstr>
      <vt:lpstr>Final_Inspection</vt:lpstr>
      <vt:lpstr>Grease_Application</vt:lpstr>
      <vt:lpstr>Heat_Treat_Batch</vt:lpstr>
      <vt:lpstr>Heat_Treat_Induction</vt:lpstr>
      <vt:lpstr>High_Pressure_Die_Cast</vt:lpstr>
      <vt:lpstr>In_process___Equipment</vt:lpstr>
      <vt:lpstr>In_process___Manpower__Line_Personnel</vt:lpstr>
      <vt:lpstr>In_process___Performance</vt:lpstr>
      <vt:lpstr>In_process_Parts_Materials</vt:lpstr>
      <vt:lpstr>Injection_Molding</vt:lpstr>
      <vt:lpstr>InProc_Equip</vt:lpstr>
      <vt:lpstr>InProcParts_Mat</vt:lpstr>
      <vt:lpstr>Judgement</vt:lpstr>
      <vt:lpstr>'Non-Destructive Testing'!Machining</vt:lpstr>
      <vt:lpstr>'Painting Process'!Machining</vt:lpstr>
      <vt:lpstr>'Powdered Metal'!Machining</vt:lpstr>
      <vt:lpstr>'Rubber Bonding'!Machining</vt:lpstr>
      <vt:lpstr>Soldering!Machining</vt:lpstr>
      <vt:lpstr>Stamping!Machining</vt:lpstr>
      <vt:lpstr>'Surface Treatments'!Machining</vt:lpstr>
      <vt:lpstr>'Thread forming and cutting'!Machining</vt:lpstr>
      <vt:lpstr>'Torque Control'!Machining</vt:lpstr>
      <vt:lpstr>'Warehouse Audit'!Machining</vt:lpstr>
      <vt:lpstr>Washer!Machining</vt:lpstr>
      <vt:lpstr>Machining</vt:lpstr>
      <vt:lpstr>Non_Conforming_Parts</vt:lpstr>
      <vt:lpstr>Painting_Process</vt:lpstr>
      <vt:lpstr>Part_Inspection_Gages</vt:lpstr>
      <vt:lpstr>Part_Packaging__Labeling_and_Storage_at_Manufacturing_Location</vt:lpstr>
      <vt:lpstr>Powered_Metal</vt:lpstr>
      <vt:lpstr>Processes</vt:lpstr>
      <vt:lpstr>Receiving_Inspection</vt:lpstr>
      <vt:lpstr>Repair_Rework</vt:lpstr>
      <vt:lpstr>Rubber_Bonding</vt:lpstr>
      <vt:lpstr>Soldering</vt:lpstr>
      <vt:lpstr>Stamping</vt:lpstr>
      <vt:lpstr>Sub_Supplier_Management</vt:lpstr>
      <vt:lpstr>Surface_Treatments</vt:lpstr>
      <vt:lpstr>Thread_forming_and_cutting</vt:lpstr>
      <vt:lpstr>Torque_Control</vt:lpstr>
      <vt:lpstr>Warehouse_Audit</vt:lpstr>
      <vt:lpstr>Washer</vt:lpstr>
      <vt:lpstr>Welding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Thompson</dc:creator>
  <cp:lastModifiedBy>Lisa Thompson</cp:lastModifiedBy>
  <dcterms:created xsi:type="dcterms:W3CDTF">2025-04-14T16:45:47Z</dcterms:created>
  <dcterms:modified xsi:type="dcterms:W3CDTF">2025-04-16T15:19:37Z</dcterms:modified>
</cp:coreProperties>
</file>